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lhos 2018\Artigo alfredo beterraba\SUBMISSAO 2\"/>
    </mc:Choice>
  </mc:AlternateContent>
  <bookViews>
    <workbookView xWindow="0" yWindow="0" windowWidth="10230" windowHeight="10950" firstSheet="2" activeTab="2"/>
  </bookViews>
  <sheets>
    <sheet name="Plan1" sheetId="1" r:id="rId1"/>
    <sheet name="Plan2" sheetId="5" r:id="rId2"/>
    <sheet name="Emergência plântulas" sheetId="4" r:id="rId3"/>
  </sheets>
  <calcPr calcId="162913"/>
</workbook>
</file>

<file path=xl/calcChain.xml><?xml version="1.0" encoding="utf-8"?>
<calcChain xmlns="http://schemas.openxmlformats.org/spreadsheetml/2006/main">
  <c r="L88" i="4" l="1"/>
  <c r="L85" i="4"/>
  <c r="L87" i="4"/>
  <c r="L86" i="4"/>
  <c r="AC60" i="4"/>
  <c r="AC30" i="4"/>
  <c r="AC45" i="4"/>
  <c r="AC15" i="4"/>
  <c r="AA60" i="4" l="1"/>
  <c r="AA45" i="4"/>
  <c r="AA30" i="4"/>
  <c r="AA15" i="4"/>
  <c r="Y60" i="4"/>
  <c r="Y45" i="4"/>
  <c r="Y30" i="4"/>
  <c r="Y15" i="4"/>
  <c r="W60" i="4"/>
  <c r="W45" i="4"/>
  <c r="W30" i="4"/>
  <c r="W15" i="4"/>
  <c r="U60" i="4"/>
  <c r="U45" i="4"/>
  <c r="U30" i="4"/>
  <c r="U15" i="4"/>
  <c r="S60" i="4"/>
  <c r="S45" i="4"/>
  <c r="S30" i="4"/>
  <c r="S15" i="4"/>
  <c r="Q60" i="4"/>
  <c r="O60" i="4"/>
  <c r="Q45" i="4"/>
  <c r="Q30" i="4"/>
  <c r="Q15" i="4"/>
  <c r="O45" i="4"/>
  <c r="O30" i="4"/>
  <c r="O15" i="4"/>
  <c r="X64" i="4" l="1"/>
  <c r="X65" i="4"/>
  <c r="X66" i="4"/>
  <c r="X67" i="4"/>
  <c r="W64" i="4"/>
  <c r="W65" i="4"/>
  <c r="W66" i="4"/>
  <c r="W67" i="4"/>
  <c r="V64" i="4"/>
  <c r="V65" i="4"/>
  <c r="V66" i="4"/>
  <c r="V67" i="4"/>
  <c r="U67" i="4"/>
  <c r="U66" i="4"/>
  <c r="U65" i="4"/>
  <c r="U64" i="4"/>
  <c r="T64" i="4"/>
  <c r="T65" i="4"/>
  <c r="T66" i="4"/>
  <c r="T67" i="4"/>
  <c r="S67" i="4"/>
  <c r="S66" i="4"/>
  <c r="S65" i="4"/>
  <c r="S64" i="4"/>
  <c r="U8" i="5" l="1"/>
  <c r="U14" i="5"/>
  <c r="U20" i="5"/>
  <c r="U26" i="5"/>
  <c r="R26" i="5"/>
  <c r="R20" i="5"/>
  <c r="R14" i="5"/>
  <c r="R8" i="5"/>
  <c r="O26" i="5"/>
  <c r="O20" i="5"/>
  <c r="O14" i="5"/>
  <c r="O8" i="5"/>
  <c r="L26" i="5"/>
  <c r="L20" i="5"/>
  <c r="L14" i="5"/>
  <c r="L8" i="5"/>
  <c r="M61" i="4"/>
  <c r="R67" i="4" s="1"/>
  <c r="M46" i="4"/>
  <c r="R66" i="4" s="1"/>
  <c r="M31" i="4"/>
  <c r="R65" i="4" s="1"/>
  <c r="M16" i="4"/>
  <c r="R64" i="4" s="1"/>
  <c r="K61" i="4"/>
  <c r="K46" i="4"/>
  <c r="K16" i="4"/>
  <c r="K31" i="4"/>
  <c r="I61" i="4"/>
  <c r="I46" i="4"/>
  <c r="I31" i="4"/>
  <c r="I16" i="4" l="1"/>
  <c r="G61" i="4"/>
  <c r="G46" i="4"/>
  <c r="G31" i="4"/>
  <c r="G16" i="4"/>
  <c r="E61" i="4"/>
  <c r="E46" i="4"/>
  <c r="E31" i="4"/>
  <c r="E16" i="4"/>
</calcChain>
</file>

<file path=xl/sharedStrings.xml><?xml version="1.0" encoding="utf-8"?>
<sst xmlns="http://schemas.openxmlformats.org/spreadsheetml/2006/main" count="585" uniqueCount="146">
  <si>
    <t>EFEITOS GRAVES</t>
  </si>
  <si>
    <t>PODDRIDÃO</t>
  </si>
  <si>
    <t>D. PROFUNDO</t>
  </si>
  <si>
    <t>MURCHO</t>
  </si>
  <si>
    <t>BL. 1 - L. 1  - PARC. 5</t>
  </si>
  <si>
    <t>BL. 3 - L. 3  - PARC. 2</t>
  </si>
  <si>
    <t>1 pl. (10)</t>
  </si>
  <si>
    <t>3  pl. (5)</t>
  </si>
  <si>
    <t xml:space="preserve"> 2  pl. (5)</t>
  </si>
  <si>
    <t xml:space="preserve"> 0  pl (0)</t>
  </si>
  <si>
    <t>BL. 1 - L. 1  - PARC. 3</t>
  </si>
  <si>
    <t>4 pl. (5)</t>
  </si>
  <si>
    <t>0 pl. (0)</t>
  </si>
  <si>
    <t>BL. 1 - L. 1  - PARC. 4</t>
  </si>
  <si>
    <t>1 pl. (5)</t>
  </si>
  <si>
    <t>BL. 1 - L. 1  - PARC. 2</t>
  </si>
  <si>
    <t>2 pl. (5)</t>
  </si>
  <si>
    <t>BL. 1 - L. 1  - PARC. 6</t>
  </si>
  <si>
    <t>3 pl. (10)</t>
  </si>
  <si>
    <t>6  pl. (5)</t>
  </si>
  <si>
    <t>BL. 4 - L. 4  - PARC. 4</t>
  </si>
  <si>
    <t>BL. 4 - L. 4  - PARC. 3</t>
  </si>
  <si>
    <t>4 pl. (10)</t>
  </si>
  <si>
    <t>BL. 4 - L. 4  - PARC. 2</t>
  </si>
  <si>
    <t>BL. 4 - L. 4  - PARC. 5</t>
  </si>
  <si>
    <t>2 pl. (10)</t>
  </si>
  <si>
    <t>BL. 4 - L. 4  - PARC. 1</t>
  </si>
  <si>
    <t>BL. 4 - L. 4  - PARC. 6</t>
  </si>
  <si>
    <t>BL. 3 - L. 3  - PARC. 6</t>
  </si>
  <si>
    <t>BL. 3 - L. 3  - PARC. 4</t>
  </si>
  <si>
    <t>BL. 3 - L. 3  - PARC. 3</t>
  </si>
  <si>
    <t>BL. 2 - L. 2  - PARC. 5</t>
  </si>
  <si>
    <t>BL. 3 - L. 3  - PARC. 1</t>
  </si>
  <si>
    <t xml:space="preserve"> 3  pl. (5)</t>
  </si>
  <si>
    <t>BL. 3 - L. 3  - PARC. 5</t>
  </si>
  <si>
    <t xml:space="preserve"> 5  pl. (5)</t>
  </si>
  <si>
    <t xml:space="preserve"> 1  pl (10)</t>
  </si>
  <si>
    <t>BL. 2 - L. 2  - PARC. 1</t>
  </si>
  <si>
    <t>BL. 2 - L. 2  - PARC. 6</t>
  </si>
  <si>
    <t>BL. 2 - L. 2  - PARC. 3</t>
  </si>
  <si>
    <t>BLOCO-LINHA- PARCELA</t>
  </si>
  <si>
    <t>EFEITOS LEVES</t>
  </si>
  <si>
    <t>DESC.</t>
  </si>
  <si>
    <t>D. SUPERFICIAL</t>
  </si>
  <si>
    <t>EXC. BICO</t>
  </si>
  <si>
    <t>19 pl. (5)</t>
  </si>
  <si>
    <t>6 pl. (5)</t>
  </si>
  <si>
    <t>12 pl. (30)</t>
  </si>
  <si>
    <t>DEFORMAÇÃO</t>
  </si>
  <si>
    <t>14 pl. (5)</t>
  </si>
  <si>
    <t>4  pl. (5)</t>
  </si>
  <si>
    <t>13 pl. (30)</t>
  </si>
  <si>
    <t>28 pl. (5)</t>
  </si>
  <si>
    <t>7 pl. (5)</t>
  </si>
  <si>
    <t>18 pl. (5)</t>
  </si>
  <si>
    <t xml:space="preserve"> 14  pl (10)</t>
  </si>
  <si>
    <t>24 pl. (30)</t>
  </si>
  <si>
    <t>21 pl. (5)</t>
  </si>
  <si>
    <t xml:space="preserve"> 11  pl. (5)</t>
  </si>
  <si>
    <t xml:space="preserve"> 18  pl (30)</t>
  </si>
  <si>
    <t>15 pl. (5)</t>
  </si>
  <si>
    <t>8 pl. (5)</t>
  </si>
  <si>
    <t>15 pl. (30)</t>
  </si>
  <si>
    <t>25 pl. (5)</t>
  </si>
  <si>
    <t>3 pl. (5)</t>
  </si>
  <si>
    <t>16 pl. (30)</t>
  </si>
  <si>
    <t>24 pl. (5)</t>
  </si>
  <si>
    <t>11  pl. (5)</t>
  </si>
  <si>
    <t>20 pl. (5)</t>
  </si>
  <si>
    <t>10 pl. (5)</t>
  </si>
  <si>
    <t>19 pl. (30)</t>
  </si>
  <si>
    <t>11 pl. (5)</t>
  </si>
  <si>
    <t>5 pl. (5)</t>
  </si>
  <si>
    <t xml:space="preserve"> 7  pl (30)</t>
  </si>
  <si>
    <t>22 pl. (5)</t>
  </si>
  <si>
    <t>7  pl. (5)</t>
  </si>
  <si>
    <t xml:space="preserve"> 14  pl (30)</t>
  </si>
  <si>
    <t xml:space="preserve"> 21  pl (30)</t>
  </si>
  <si>
    <t>8  pl. (5)</t>
  </si>
  <si>
    <t xml:space="preserve"> 15  pl (30)</t>
  </si>
  <si>
    <t>16 pl. (5)</t>
  </si>
  <si>
    <t>5 pl. (30)</t>
  </si>
  <si>
    <t>11 pl. (15)</t>
  </si>
  <si>
    <t>28 pl. (15)</t>
  </si>
  <si>
    <t>13 pl. (5)</t>
  </si>
  <si>
    <t>9 pl. (30)</t>
  </si>
  <si>
    <t>23 pl. (15)</t>
  </si>
  <si>
    <t>26 pl. (5)</t>
  </si>
  <si>
    <t>20 pl. (15)</t>
  </si>
  <si>
    <t>7 pl. (30)</t>
  </si>
  <si>
    <t>15 pl. (15)</t>
  </si>
  <si>
    <t xml:space="preserve"> 7  pl. (5)</t>
  </si>
  <si>
    <t xml:space="preserve"> 8  pl (30)</t>
  </si>
  <si>
    <t xml:space="preserve"> 12  pl (30)</t>
  </si>
  <si>
    <t>13 pl. (15)</t>
  </si>
  <si>
    <t>19 pl. (15)</t>
  </si>
  <si>
    <t>12 pl. (15)</t>
  </si>
  <si>
    <t>17 pl. (15)</t>
  </si>
  <si>
    <t>24 pl. (15)</t>
  </si>
  <si>
    <t>19 p. (15)</t>
  </si>
  <si>
    <t>21 pl. (15)</t>
  </si>
  <si>
    <t>18 pl. (15)</t>
  </si>
  <si>
    <t>22 pl. (15)</t>
  </si>
  <si>
    <t>20 p. (15)</t>
  </si>
  <si>
    <t>BL. 2 - L. 2  - PARC. 4</t>
  </si>
  <si>
    <t>1  pl. (5)</t>
  </si>
  <si>
    <t>17 pl. (5)</t>
  </si>
  <si>
    <t>2 pl. (30)</t>
  </si>
  <si>
    <t>10 pl. (15)</t>
  </si>
  <si>
    <t>BL. 2 - L. 2  - PARC. 2</t>
  </si>
  <si>
    <t xml:space="preserve">Média: </t>
  </si>
  <si>
    <t>17,92 cm</t>
  </si>
  <si>
    <t xml:space="preserve">Média:   </t>
  </si>
  <si>
    <t>DIÂMETROS DAS BETERRABAS</t>
  </si>
  <si>
    <t>MEDIDA DO TALO - COMPRIMENTO (CM)</t>
  </si>
  <si>
    <t>Média:</t>
  </si>
  <si>
    <t>Média</t>
  </si>
  <si>
    <t>Média: 3,3</t>
  </si>
  <si>
    <t>Média: 15,71</t>
  </si>
  <si>
    <t>Média: 16,72</t>
  </si>
  <si>
    <t>Tratamento</t>
  </si>
  <si>
    <t>Repetição</t>
  </si>
  <si>
    <t>Altura Plântulas</t>
  </si>
  <si>
    <t>Número folhas</t>
  </si>
  <si>
    <t>Velocidade de emergência</t>
  </si>
  <si>
    <t>Diâmetros</t>
  </si>
  <si>
    <t>Comprimento Talo</t>
  </si>
  <si>
    <t>Murcha</t>
  </si>
  <si>
    <t>Bico</t>
  </si>
  <si>
    <t>Produtividade</t>
  </si>
  <si>
    <t>Witness</t>
  </si>
  <si>
    <t>Biostimulant</t>
  </si>
  <si>
    <t>Micronutrients</t>
  </si>
  <si>
    <t xml:space="preserve">Tiririca extract </t>
  </si>
  <si>
    <t>superficial damage</t>
  </si>
  <si>
    <t>discoloration</t>
  </si>
  <si>
    <t>beak and deformation</t>
  </si>
  <si>
    <t>rot</t>
  </si>
  <si>
    <t>deep and wilted damage</t>
  </si>
  <si>
    <t>Deep damage</t>
  </si>
  <si>
    <t>Wilted damage</t>
  </si>
  <si>
    <t>Ddiscoloration</t>
  </si>
  <si>
    <t>Superficial damage</t>
  </si>
  <si>
    <t>Beak</t>
  </si>
  <si>
    <t>Deformation</t>
  </si>
  <si>
    <t>Rot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</si>
</sst>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5" fillId="0" borderId="0" xfId="0" applyFont="1"/>
    <xf numFmtId="0" fontId="0" fillId="0" borderId="4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2" borderId="1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" xfId="0" applyBorder="1"/>
    <xf numFmtId="0" fontId="3" fillId="0" borderId="5" xfId="0" applyFont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3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8" fillId="0" borderId="0" xfId="0" applyFo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993366"/>
      <color rgb="FF33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/>
              <a:t>Height of seedlings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F670C2C-E2FB-4370-98AE-87E60DB45693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7FE-4782-A085-BE6B73FC55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B48C04-E3C1-435A-B7CC-18BC41BD0A9A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FE-4782-A085-BE6B73FC55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20E4620-12E7-4ECE-BD27-A5E5F117BC89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7FE-4782-A085-BE6B73FC55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D74936A-BD6E-4168-8054-F6BD86FE2A7C}" type="VALUE">
                      <a:rPr lang="en-US"/>
                      <a:pPr/>
                      <a:t>[VALOR]</a:t>
                    </a:fld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FE-4782-A085-BE6B73FC5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('Emergência plântulas'!$E$16,'Emergência plântulas'!$E$31,'Emergência plântulas'!$E$46,'Emergência plântulas'!$E$61)</c:f>
              <c:numCache>
                <c:formatCode>0.00</c:formatCode>
                <c:ptCount val="4"/>
                <c:pt idx="0">
                  <c:v>5.5133333333333328</c:v>
                </c:pt>
                <c:pt idx="1">
                  <c:v>6.48</c:v>
                </c:pt>
                <c:pt idx="2">
                  <c:v>6.42</c:v>
                </c:pt>
                <c:pt idx="3">
                  <c:v>6.4266666666666667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FE-4782-A085-BE6B73FC5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34048"/>
        <c:axId val="1671626976"/>
      </c:barChart>
      <c:catAx>
        <c:axId val="167163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6976"/>
        <c:crosses val="autoZero"/>
        <c:auto val="1"/>
        <c:lblAlgn val="ctr"/>
        <c:lblOffset val="100"/>
        <c:noMultiLvlLbl val="0"/>
      </c:catAx>
      <c:valAx>
        <c:axId val="1671626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/>
              <a:t>Number of sheets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12A67D2-AE5D-45A4-A64B-F10C57D2F91F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CB0-4806-BD52-40861C0728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9CCED64-5F79-42A4-ACFA-0C3874CC1741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B0-4806-BD52-40861C0728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98D055-F3B7-4648-9B8A-A873E371D067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CB0-4806-BD52-40861C0728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582B59B-126E-48FD-A51F-DF6F5EAAE86D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B0-4806-BD52-40861C072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('Emergência plântulas'!$G$16,'Emergência plântulas'!$G$31,'Emergência plântulas'!$G$46,'Emergência plântulas'!$G$61)</c:f>
              <c:numCache>
                <c:formatCode>0.00</c:formatCode>
                <c:ptCount val="4"/>
                <c:pt idx="0">
                  <c:v>2.8666666666666667</c:v>
                </c:pt>
                <c:pt idx="1">
                  <c:v>4.2666666666666666</c:v>
                </c:pt>
                <c:pt idx="2">
                  <c:v>4.0666666666666664</c:v>
                </c:pt>
                <c:pt idx="3">
                  <c:v>4.5333333333333332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B0-4806-BD52-40861C07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22624"/>
        <c:axId val="1671636768"/>
      </c:barChart>
      <c:catAx>
        <c:axId val="167162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6768"/>
        <c:crosses val="autoZero"/>
        <c:auto val="1"/>
        <c:lblAlgn val="ctr"/>
        <c:lblOffset val="100"/>
        <c:noMultiLvlLbl val="0"/>
      </c:catAx>
      <c:valAx>
        <c:axId val="16716367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Emergency speed (days)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('Emergência plântulas'!$I$16,'Emergência plântulas'!$I$31,'Emergência plântulas'!$I$46,'Emergência plântulas'!$I$61)</c:f>
              <c:numCache>
                <c:formatCode>0.00</c:formatCode>
                <c:ptCount val="4"/>
                <c:pt idx="0">
                  <c:v>10.733333333333333</c:v>
                </c:pt>
                <c:pt idx="1">
                  <c:v>8</c:v>
                </c:pt>
                <c:pt idx="2">
                  <c:v>8</c:v>
                </c:pt>
                <c:pt idx="3">
                  <c:v>8.1333333333333329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C-45B7-AE97-FAB2E4EC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35680"/>
        <c:axId val="1671634592"/>
      </c:barChart>
      <c:catAx>
        <c:axId val="16716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71634592"/>
        <c:crosses val="autoZero"/>
        <c:auto val="1"/>
        <c:lblAlgn val="ctr"/>
        <c:lblOffset val="100"/>
        <c:noMultiLvlLbl val="0"/>
      </c:catAx>
      <c:valAx>
        <c:axId val="16716345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7163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/>
              <a:t>Root diameter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9E7C988-9824-47CE-8AB6-1E8732A150AE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B09-4276-8ABF-9FCBAC62FC5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633B48B-7952-4A09-BF2A-6125AFB42871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B09-4276-8ABF-9FCBAC62FC5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13B6D89-8DA2-440E-946D-F7BA6F095156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B09-4276-8ABF-9FCBAC62FC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7FE5D02-91B8-4F32-B6B5-D7D5FC9864B1}" type="VALUE">
                      <a:rPr lang="en-US"/>
                      <a:pPr/>
                      <a:t>[VALOR]</a:t>
                    </a:fld>
                    <a:r>
                      <a:rPr lang="en-US"/>
                      <a:t> ab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B09-4276-8ABF-9FCBAC62F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'Emergência plântulas'!$L$85:$L$88</c:f>
              <c:numCache>
                <c:formatCode>0.00</c:formatCode>
                <c:ptCount val="4"/>
                <c:pt idx="0">
                  <c:v>4.4824999999999999</c:v>
                </c:pt>
                <c:pt idx="1">
                  <c:v>5.8449999999999998</c:v>
                </c:pt>
                <c:pt idx="2">
                  <c:v>6.0175000000000001</c:v>
                </c:pt>
                <c:pt idx="3">
                  <c:v>5.3324999999999996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09-4276-8ABF-9FCBAC62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27520"/>
        <c:axId val="1671630240"/>
      </c:barChart>
      <c:catAx>
        <c:axId val="167162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0240"/>
        <c:crosses val="autoZero"/>
        <c:auto val="1"/>
        <c:lblAlgn val="ctr"/>
        <c:lblOffset val="100"/>
        <c:noMultiLvlLbl val="0"/>
      </c:catAx>
      <c:valAx>
        <c:axId val="1671630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0" i="0" u="none" strike="noStrike" baseline="0">
                <a:effectLst/>
              </a:rPr>
              <a:t>Stalk length 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9F544EC-7F45-4AE0-AA1D-14B821ED2BC0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BF9-4743-ADDB-10391CA8D89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DA2F84B-77EA-405A-9349-E73E63240FB2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BF9-4743-ADDB-10391CA8D89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A8F281A-B82E-49BA-9709-C31990517AC4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F9-4743-ADDB-10391CA8D89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C80058-3333-4C61-94E9-F80FAF65EF99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F9-4743-ADDB-10391CA8D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('Emergência plântulas'!$M$16,'Emergência plântulas'!$M$31,'Emergência plântulas'!$M$46,'Emergência plântulas'!$M$61)</c:f>
              <c:numCache>
                <c:formatCode>0.00</c:formatCode>
                <c:ptCount val="4"/>
                <c:pt idx="0">
                  <c:v>2.4666666666666668</c:v>
                </c:pt>
                <c:pt idx="1">
                  <c:v>3.3333333333333335</c:v>
                </c:pt>
                <c:pt idx="2">
                  <c:v>3.2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9-4743-ADDB-10391CA8D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28064"/>
        <c:axId val="1671635136"/>
      </c:barChart>
      <c:catAx>
        <c:axId val="167162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5136"/>
        <c:crosses val="autoZero"/>
        <c:auto val="1"/>
        <c:lblAlgn val="ctr"/>
        <c:lblOffset val="100"/>
        <c:noMultiLvlLbl val="0"/>
      </c:catAx>
      <c:valAx>
        <c:axId val="1671635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Serious effects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'Emergência plântulas'!$Q$64</c:f>
              <c:strCache>
                <c:ptCount val="1"/>
                <c:pt idx="0">
                  <c:v>Witness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E60725F-8CE2-44AB-84F8-AE4D0ADD1AE5}" type="VALUE">
                      <a:rPr lang="en-US"/>
                      <a:pPr/>
                      <a:t>[VALOR]</a:t>
                    </a:fld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B3F-4FF1-AF9B-152EEA8A929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FA27718-2B68-4031-A144-0F4DF5681F00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3F-4FF1-AF9B-152EEA8A929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66C23B4-280D-4328-9BB8-ACF0A12AB3AD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B3F-4FF1-AF9B-152EEA8A9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plântulas'!$R$63:$T$63</c:f>
              <c:strCache>
                <c:ptCount val="3"/>
                <c:pt idx="0">
                  <c:v>Rot damage</c:v>
                </c:pt>
                <c:pt idx="1">
                  <c:v>Deep damage</c:v>
                </c:pt>
                <c:pt idx="2">
                  <c:v>Wilted damage</c:v>
                </c:pt>
              </c:strCache>
            </c:strRef>
          </c:cat>
          <c:val>
            <c:numRef>
              <c:f>'Emergência plântulas'!$R$64:$T$64</c:f>
              <c:numCache>
                <c:formatCode>0.00</c:formatCode>
                <c:ptCount val="3"/>
                <c:pt idx="0">
                  <c:v>2.4666666666666668</c:v>
                </c:pt>
                <c:pt idx="1">
                  <c:v>0.66</c:v>
                </c:pt>
                <c:pt idx="2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F-4FF1-AF9B-152EEA8A929D}"/>
            </c:ext>
          </c:extLst>
        </c:ser>
        <c:ser>
          <c:idx val="1"/>
          <c:order val="1"/>
          <c:tx>
            <c:strRef>
              <c:f>'Emergência plântulas'!$Q$65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3F-4FF1-AF9B-152EEA8A929D}"/>
                </c:ext>
              </c:extLst>
            </c:dLbl>
            <c:dLbl>
              <c:idx val="1"/>
              <c:layout>
                <c:manualLayout>
                  <c:x val="-2.4638684364096898E-3"/>
                  <c:y val="-3.2407407407407489E-2"/>
                </c:manualLayout>
              </c:layout>
              <c:tx>
                <c:rich>
                  <a:bodyPr/>
                  <a:lstStyle/>
                  <a:p>
                    <a:fld id="{1577B85B-1BD2-4CD7-A76D-8D9417CDACBA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3F-4FF1-AF9B-152EEA8A9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'Emergência plântulas'!$R$63:$T$63</c:f>
              <c:strCache>
                <c:ptCount val="3"/>
                <c:pt idx="0">
                  <c:v>Rot damage</c:v>
                </c:pt>
                <c:pt idx="1">
                  <c:v>Deep damage</c:v>
                </c:pt>
                <c:pt idx="2">
                  <c:v>Wilted damage</c:v>
                </c:pt>
              </c:strCache>
            </c:strRef>
          </c:cat>
          <c:val>
            <c:numRef>
              <c:f>'Emergência plântulas'!$R$65:$T$65</c:f>
              <c:numCache>
                <c:formatCode>0.00</c:formatCode>
                <c:ptCount val="3"/>
                <c:pt idx="0">
                  <c:v>3.3333333333333335</c:v>
                </c:pt>
                <c:pt idx="1">
                  <c:v>1.5</c:v>
                </c:pt>
                <c:pt idx="2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F-4FF1-AF9B-152EEA8A929D}"/>
            </c:ext>
          </c:extLst>
        </c:ser>
        <c:ser>
          <c:idx val="2"/>
          <c:order val="2"/>
          <c:tx>
            <c:strRef>
              <c:f>'Emergência plântulas'!$Q$66</c:f>
              <c:strCache>
                <c:ptCount val="1"/>
                <c:pt idx="0">
                  <c:v>Tiririca extract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fld id="{B49DA567-D1D1-4F5E-9E99-2EAAE529BEE1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3F-4FF1-AF9B-152EEA8A9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plântulas'!$R$63:$T$63</c:f>
              <c:strCache>
                <c:ptCount val="3"/>
                <c:pt idx="0">
                  <c:v>Rot damage</c:v>
                </c:pt>
                <c:pt idx="1">
                  <c:v>Deep damage</c:v>
                </c:pt>
                <c:pt idx="2">
                  <c:v>Wilted damage</c:v>
                </c:pt>
              </c:strCache>
            </c:strRef>
          </c:cat>
          <c:val>
            <c:numRef>
              <c:f>'Emergência plântulas'!$R$66:$T$66</c:f>
              <c:numCache>
                <c:formatCode>0.00</c:formatCode>
                <c:ptCount val="3"/>
                <c:pt idx="0">
                  <c:v>3.2</c:v>
                </c:pt>
                <c:pt idx="1">
                  <c:v>1</c:v>
                </c:pt>
                <c:pt idx="2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F-4FF1-AF9B-152EEA8A929D}"/>
            </c:ext>
          </c:extLst>
        </c:ser>
        <c:ser>
          <c:idx val="3"/>
          <c:order val="3"/>
          <c:tx>
            <c:strRef>
              <c:f>'Emergência plântulas'!$Q$67</c:f>
              <c:strCache>
                <c:ptCount val="1"/>
                <c:pt idx="0">
                  <c:v>Micronutrients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170399521867829E-17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3F-4FF1-AF9B-152EEA8A929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00A8A45-6FB8-4308-BC28-FD3156CEA2CF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B3F-4FF1-AF9B-152EEA8A9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'Emergência plântulas'!$R$63:$T$63</c:f>
              <c:strCache>
                <c:ptCount val="3"/>
                <c:pt idx="0">
                  <c:v>Rot damage</c:v>
                </c:pt>
                <c:pt idx="1">
                  <c:v>Deep damage</c:v>
                </c:pt>
                <c:pt idx="2">
                  <c:v>Wilted damage</c:v>
                </c:pt>
              </c:strCache>
            </c:strRef>
          </c:cat>
          <c:val>
            <c:numRef>
              <c:f>'Emergência plântulas'!$R$67:$T$67</c:f>
              <c:numCache>
                <c:formatCode>0.00</c:formatCode>
                <c:ptCount val="3"/>
                <c:pt idx="0">
                  <c:v>3.5</c:v>
                </c:pt>
                <c:pt idx="1">
                  <c:v>12</c:v>
                </c:pt>
                <c:pt idx="2">
                  <c:v>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3F-4FF1-AF9B-152EEA8A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36224"/>
        <c:axId val="1671631872"/>
      </c:barChart>
      <c:catAx>
        <c:axId val="16716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71631872"/>
        <c:crosses val="autoZero"/>
        <c:auto val="1"/>
        <c:lblAlgn val="ctr"/>
        <c:lblOffset val="100"/>
        <c:noMultiLvlLbl val="0"/>
      </c:catAx>
      <c:valAx>
        <c:axId val="1671631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pt-BR" sz="1000" b="0" i="0" u="none" strike="noStrike" baseline="0"/>
                  <a:t>of plants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7163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0" i="0" u="none" strike="noStrike" baseline="0"/>
              <a:t>Light effects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6702330543917497E-2"/>
          <c:y val="0.10094925634295711"/>
          <c:w val="0.90329766945608247"/>
          <c:h val="0.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'Emergência plântulas'!$Q$64</c:f>
              <c:strCache>
                <c:ptCount val="1"/>
                <c:pt idx="0">
                  <c:v>Witness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C63035E-3C3D-4032-A545-4A0A62CDD2B0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12-4754-AA43-5735CF46E06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DA4E6BF-C49D-4E43-BBFF-11FF25CF4F9D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12-4754-AA43-5735CF46E06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4D359EA-D790-4C43-B7EA-A810549223FF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12-4754-AA43-5735CF46E06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20F2CD7-8F44-410E-882F-BCA593A20DF9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r>
                      <a:rPr lang="en-US" baseline="30000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12-4754-AA43-5735CF46E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plântulas'!$U$63:$X$63</c:f>
              <c:strCache>
                <c:ptCount val="4"/>
                <c:pt idx="0">
                  <c:v>Ddiscoloration</c:v>
                </c:pt>
                <c:pt idx="1">
                  <c:v>Superficial damage</c:v>
                </c:pt>
                <c:pt idx="2">
                  <c:v>Beak</c:v>
                </c:pt>
                <c:pt idx="3">
                  <c:v>Deformation</c:v>
                </c:pt>
              </c:strCache>
            </c:strRef>
          </c:cat>
          <c:val>
            <c:numRef>
              <c:f>'Emergência plântulas'!$U$64:$X$64</c:f>
              <c:numCache>
                <c:formatCode>0.00</c:formatCode>
                <c:ptCount val="4"/>
                <c:pt idx="0">
                  <c:v>71.33</c:v>
                </c:pt>
                <c:pt idx="1">
                  <c:v>30</c:v>
                </c:pt>
                <c:pt idx="2">
                  <c:v>31.5</c:v>
                </c:pt>
                <c:pt idx="3">
                  <c:v>61.16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2-4754-AA43-5735CF46E06A}"/>
            </c:ext>
          </c:extLst>
        </c:ser>
        <c:ser>
          <c:idx val="1"/>
          <c:order val="1"/>
          <c:tx>
            <c:strRef>
              <c:f>'Emergência plântulas'!$Q$65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plântulas'!$U$63:$X$63</c:f>
              <c:strCache>
                <c:ptCount val="4"/>
                <c:pt idx="0">
                  <c:v>Ddiscoloration</c:v>
                </c:pt>
                <c:pt idx="1">
                  <c:v>Superficial damage</c:v>
                </c:pt>
                <c:pt idx="2">
                  <c:v>Beak</c:v>
                </c:pt>
                <c:pt idx="3">
                  <c:v>Deformation</c:v>
                </c:pt>
              </c:strCache>
            </c:strRef>
          </c:cat>
          <c:val>
            <c:numRef>
              <c:f>'Emergência plântulas'!$U$65:$X$65</c:f>
              <c:numCache>
                <c:formatCode>0.00</c:formatCode>
                <c:ptCount val="4"/>
                <c:pt idx="0">
                  <c:v>60.66</c:v>
                </c:pt>
                <c:pt idx="1">
                  <c:v>16.829999999999998</c:v>
                </c:pt>
                <c:pt idx="2">
                  <c:v>43.16</c:v>
                </c:pt>
                <c:pt idx="3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12-4754-AA43-5735CF46E06A}"/>
            </c:ext>
          </c:extLst>
        </c:ser>
        <c:ser>
          <c:idx val="2"/>
          <c:order val="2"/>
          <c:tx>
            <c:strRef>
              <c:f>'Emergência plântulas'!$Q$66</c:f>
              <c:strCache>
                <c:ptCount val="1"/>
                <c:pt idx="0">
                  <c:v>Tiririca extract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plântulas'!$U$63:$X$63</c:f>
              <c:strCache>
                <c:ptCount val="4"/>
                <c:pt idx="0">
                  <c:v>Ddiscoloration</c:v>
                </c:pt>
                <c:pt idx="1">
                  <c:v>Superficial damage</c:v>
                </c:pt>
                <c:pt idx="2">
                  <c:v>Beak</c:v>
                </c:pt>
                <c:pt idx="3">
                  <c:v>Deformation</c:v>
                </c:pt>
              </c:strCache>
            </c:strRef>
          </c:cat>
          <c:val>
            <c:numRef>
              <c:f>'Emergência plântulas'!$U$66:$X$66</c:f>
              <c:numCache>
                <c:formatCode>0.00</c:formatCode>
                <c:ptCount val="4"/>
                <c:pt idx="0">
                  <c:v>77.66</c:v>
                </c:pt>
                <c:pt idx="1">
                  <c:v>24.5</c:v>
                </c:pt>
                <c:pt idx="2">
                  <c:v>46.33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12-4754-AA43-5735CF46E06A}"/>
            </c:ext>
          </c:extLst>
        </c:ser>
        <c:ser>
          <c:idx val="3"/>
          <c:order val="3"/>
          <c:tx>
            <c:strRef>
              <c:f>'Emergência plântulas'!$Q$67</c:f>
              <c:strCache>
                <c:ptCount val="1"/>
                <c:pt idx="0">
                  <c:v>Micronutrients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'Emergência plântulas'!$U$63:$X$63</c:f>
              <c:strCache>
                <c:ptCount val="4"/>
                <c:pt idx="0">
                  <c:v>Ddiscoloration</c:v>
                </c:pt>
                <c:pt idx="1">
                  <c:v>Superficial damage</c:v>
                </c:pt>
                <c:pt idx="2">
                  <c:v>Beak</c:v>
                </c:pt>
                <c:pt idx="3">
                  <c:v>Deformation</c:v>
                </c:pt>
              </c:strCache>
            </c:strRef>
          </c:cat>
          <c:val>
            <c:numRef>
              <c:f>'Emergência plântulas'!$U$67:$X$67</c:f>
              <c:numCache>
                <c:formatCode>0.00</c:formatCode>
                <c:ptCount val="4"/>
                <c:pt idx="0">
                  <c:v>70.66</c:v>
                </c:pt>
                <c:pt idx="1">
                  <c:v>21.33</c:v>
                </c:pt>
                <c:pt idx="2">
                  <c:v>48.66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12-4754-AA43-5735CF46E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22080"/>
        <c:axId val="1671632416"/>
      </c:barChart>
      <c:catAx>
        <c:axId val="16716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2416"/>
        <c:crosses val="autoZero"/>
        <c:auto val="1"/>
        <c:lblAlgn val="ctr"/>
        <c:lblOffset val="100"/>
        <c:noMultiLvlLbl val="0"/>
      </c:catAx>
      <c:valAx>
        <c:axId val="167163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% </a:t>
                </a:r>
                <a:r>
                  <a:rPr lang="pt-BR" sz="1000" b="0" i="0" u="none" strike="noStrike" baseline="0"/>
                  <a:t>of plants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9F544EC-7F45-4AE0-AA1D-14B821ED2BC0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1-4186-848F-5A71A8A00C4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DA2F84B-77EA-405A-9349-E73E63240FB2}" type="VALUE">
                      <a:rPr lang="en-US"/>
                      <a:pPr/>
                      <a:t>[VALOR]</a:t>
                    </a:fld>
                    <a:r>
                      <a:rPr lang="en-US"/>
                      <a:t>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C1-4186-848F-5A71A8A00C4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A8F281A-B82E-49BA-9709-C31990517AC4}" type="VALUE">
                      <a:rPr lang="en-US"/>
                      <a:pPr/>
                      <a:t>[VALOR]</a:t>
                    </a:fld>
                    <a:r>
                      <a:rPr lang="en-US"/>
                      <a:t> b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3C1-4186-848F-5A71A8A00C4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C80058-3333-4C61-94E9-F80FAF65EF99}" type="VALUE">
                      <a:rPr lang="en-US"/>
                      <a:pPr/>
                      <a:t>[VALOR]</a:t>
                    </a:fld>
                    <a:r>
                      <a:rPr lang="en-US"/>
                      <a:t>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C1-4186-848F-5A71A8A00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('Emergência plântulas'!$B$16,'Emergência plântulas'!$B$31,'Emergência plântulas'!$B$46,'Emergência plântulas'!$B$61)</c:f>
              <c:strCache>
                <c:ptCount val="4"/>
                <c:pt idx="0">
                  <c:v>Witness</c:v>
                </c:pt>
                <c:pt idx="1">
                  <c:v>Biostimulant</c:v>
                </c:pt>
                <c:pt idx="2">
                  <c:v>Tiririca extract </c:v>
                </c:pt>
                <c:pt idx="3">
                  <c:v>Micronutrients</c:v>
                </c:pt>
              </c:strCache>
            </c:strRef>
          </c:cat>
          <c:val>
            <c:numRef>
              <c:f>'Emergência plântulas'!$AF$66:$AF$69</c:f>
              <c:numCache>
                <c:formatCode>0.00</c:formatCode>
                <c:ptCount val="4"/>
                <c:pt idx="0">
                  <c:v>10.062666666666669</c:v>
                </c:pt>
                <c:pt idx="1">
                  <c:v>13.124666666666664</c:v>
                </c:pt>
                <c:pt idx="2">
                  <c:v>13.14066666666667</c:v>
                </c:pt>
                <c:pt idx="3">
                  <c:v>18.817999999999998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1-4186-848F-5A71A8A0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637312"/>
        <c:axId val="1671623168"/>
      </c:barChart>
      <c:catAx>
        <c:axId val="16716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23168"/>
        <c:crosses val="autoZero"/>
        <c:auto val="1"/>
        <c:lblAlgn val="ctr"/>
        <c:lblOffset val="100"/>
        <c:noMultiLvlLbl val="0"/>
      </c:catAx>
      <c:valAx>
        <c:axId val="1671623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 b="0" i="0" u="none" strike="noStrike" baseline="0">
                    <a:effectLst/>
                  </a:rPr>
                  <a:t>Productivity</a:t>
                </a: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t ha</a:t>
                </a:r>
                <a:r>
                  <a:rPr lang="en-US" baseline="300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67163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19051</xdr:rowOff>
    </xdr:from>
    <xdr:to>
      <xdr:col>6</xdr:col>
      <xdr:colOff>457200</xdr:colOff>
      <xdr:row>4</xdr:row>
      <xdr:rowOff>114301</xdr:rowOff>
    </xdr:to>
    <xdr:sp macro="" textlink="">
      <xdr:nvSpPr>
        <xdr:cNvPr id="2" name="CaixaDeTexto 1"/>
        <xdr:cNvSpPr txBox="1"/>
      </xdr:nvSpPr>
      <xdr:spPr>
        <a:xfrm>
          <a:off x="4495800" y="400051"/>
          <a:ext cx="20002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Tem que olhar no croquí pq tem  2 BL. 1 -  L. - Parc. </a:t>
          </a: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8</xdr:col>
      <xdr:colOff>171450</xdr:colOff>
      <xdr:row>37</xdr:row>
      <xdr:rowOff>95250</xdr:rowOff>
    </xdr:to>
    <xdr:sp macro="" textlink="">
      <xdr:nvSpPr>
        <xdr:cNvPr id="3" name="CaixaDeTexto 2"/>
        <xdr:cNvSpPr txBox="1"/>
      </xdr:nvSpPr>
      <xdr:spPr>
        <a:xfrm>
          <a:off x="5429250" y="5334000"/>
          <a:ext cx="20002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Tem que olhar no croquí pq tem  2 BL. 1 -  L. - Parc. </a:t>
          </a:r>
        </a:p>
      </xdr:txBody>
    </xdr:sp>
    <xdr:clientData/>
  </xdr:twoCellAnchor>
  <xdr:twoCellAnchor>
    <xdr:from>
      <xdr:col>4</xdr:col>
      <xdr:colOff>228600</xdr:colOff>
      <xdr:row>10</xdr:row>
      <xdr:rowOff>161925</xdr:rowOff>
    </xdr:from>
    <xdr:to>
      <xdr:col>7</xdr:col>
      <xdr:colOff>314325</xdr:colOff>
      <xdr:row>17</xdr:row>
      <xdr:rowOff>180975</xdr:rowOff>
    </xdr:to>
    <xdr:sp macro="" textlink="">
      <xdr:nvSpPr>
        <xdr:cNvPr id="4" name="CaixaDeTexto 3"/>
        <xdr:cNvSpPr txBox="1"/>
      </xdr:nvSpPr>
      <xdr:spPr>
        <a:xfrm>
          <a:off x="4724400" y="2066925"/>
          <a:ext cx="22383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LEGENDA:</a:t>
          </a:r>
        </a:p>
        <a:p>
          <a:r>
            <a:rPr lang="en-US" sz="1100"/>
            <a:t>pl:</a:t>
          </a:r>
          <a:r>
            <a:rPr lang="en-US" sz="1100" baseline="0"/>
            <a:t> Plantas</a:t>
          </a:r>
        </a:p>
        <a:p>
          <a:r>
            <a:rPr lang="en-US" sz="1100" baseline="0"/>
            <a:t>O qu está entre parênteses são as categorias de classificações de acordo com o material me enviado por  e-mail.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63</xdr:row>
      <xdr:rowOff>101071</xdr:rowOff>
    </xdr:from>
    <xdr:to>
      <xdr:col>8</xdr:col>
      <xdr:colOff>1604698</xdr:colOff>
      <xdr:row>77</xdr:row>
      <xdr:rowOff>177271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660401</xdr:colOff>
      <xdr:row>66</xdr:row>
      <xdr:rowOff>120120</xdr:rowOff>
    </xdr:from>
    <xdr:to>
      <xdr:col>15</xdr:col>
      <xdr:colOff>312209</xdr:colOff>
      <xdr:row>81</xdr:row>
      <xdr:rowOff>5820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10054</xdr:rowOff>
    </xdr:from>
    <xdr:to>
      <xdr:col>5</xdr:col>
      <xdr:colOff>162983</xdr:colOff>
      <xdr:row>81</xdr:row>
      <xdr:rowOff>86254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415395</xdr:colOff>
      <xdr:row>80</xdr:row>
      <xdr:rowOff>139171</xdr:rowOff>
    </xdr:from>
    <xdr:to>
      <xdr:col>10</xdr:col>
      <xdr:colOff>18520</xdr:colOff>
      <xdr:row>95</xdr:row>
      <xdr:rowOff>24871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523346</xdr:colOff>
      <xdr:row>49</xdr:row>
      <xdr:rowOff>14287</xdr:rowOff>
    </xdr:from>
    <xdr:to>
      <xdr:col>16</xdr:col>
      <xdr:colOff>169862</xdr:colOff>
      <xdr:row>63</xdr:row>
      <xdr:rowOff>90487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996344</xdr:colOff>
      <xdr:row>93</xdr:row>
      <xdr:rowOff>162227</xdr:rowOff>
    </xdr:from>
    <xdr:to>
      <xdr:col>19</xdr:col>
      <xdr:colOff>381000</xdr:colOff>
      <xdr:row>108</xdr:row>
      <xdr:rowOff>47927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74085</xdr:colOff>
      <xdr:row>75</xdr:row>
      <xdr:rowOff>26939</xdr:rowOff>
    </xdr:from>
    <xdr:to>
      <xdr:col>29</xdr:col>
      <xdr:colOff>10584</xdr:colOff>
      <xdr:row>89</xdr:row>
      <xdr:rowOff>103139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431602</xdr:colOff>
      <xdr:row>77</xdr:row>
      <xdr:rowOff>14883</xdr:rowOff>
    </xdr:from>
    <xdr:to>
      <xdr:col>37</xdr:col>
      <xdr:colOff>388673</xdr:colOff>
      <xdr:row>91</xdr:row>
      <xdr:rowOff>91083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opLeftCell="A133" zoomScale="68" zoomScaleNormal="68" workbookViewId="0">
      <selection activeCell="B115" sqref="B115:K117"/>
    </sheetView>
  </sheetViews>
  <sheetFormatPr defaultRowHeight="15" x14ac:dyDescent="0.25"/>
  <cols>
    <col min="1" max="1" width="24.5703125" customWidth="1"/>
    <col min="2" max="2" width="15.28515625" customWidth="1"/>
    <col min="3" max="3" width="14.28515625" customWidth="1"/>
    <col min="4" max="4" width="13.28515625" customWidth="1"/>
    <col min="5" max="5" width="14" bestFit="1" customWidth="1"/>
    <col min="9" max="9" width="8.85546875" customWidth="1"/>
    <col min="10" max="10" width="8" customWidth="1"/>
    <col min="11" max="11" width="8.5703125" customWidth="1"/>
  </cols>
  <sheetData>
    <row r="1" spans="1:6" x14ac:dyDescent="0.25">
      <c r="A1" s="21"/>
      <c r="B1" s="94" t="s">
        <v>0</v>
      </c>
      <c r="C1" s="94"/>
      <c r="D1" s="94"/>
      <c r="E1" s="17"/>
      <c r="F1" s="20"/>
    </row>
    <row r="2" spans="1:6" x14ac:dyDescent="0.25">
      <c r="A2" s="22" t="s">
        <v>40</v>
      </c>
      <c r="B2" s="3" t="s">
        <v>1</v>
      </c>
      <c r="C2" s="3" t="s">
        <v>2</v>
      </c>
      <c r="D2" s="3" t="s">
        <v>3</v>
      </c>
      <c r="E2" s="17"/>
      <c r="F2" s="20"/>
    </row>
    <row r="3" spans="1:6" x14ac:dyDescent="0.25">
      <c r="A3" s="17" t="s">
        <v>15</v>
      </c>
      <c r="B3" s="18" t="s">
        <v>12</v>
      </c>
      <c r="C3" s="19" t="s">
        <v>16</v>
      </c>
      <c r="D3" s="18" t="s">
        <v>12</v>
      </c>
      <c r="E3" s="17"/>
      <c r="F3" s="20"/>
    </row>
    <row r="4" spans="1:6" x14ac:dyDescent="0.25">
      <c r="A4" s="17" t="s">
        <v>15</v>
      </c>
      <c r="B4" s="18" t="s">
        <v>12</v>
      </c>
      <c r="C4" s="19" t="s">
        <v>14</v>
      </c>
      <c r="D4" s="18" t="s">
        <v>12</v>
      </c>
      <c r="E4" s="17"/>
      <c r="F4" s="20"/>
    </row>
    <row r="5" spans="1:6" x14ac:dyDescent="0.25">
      <c r="A5" s="17" t="s">
        <v>10</v>
      </c>
      <c r="B5" s="18" t="s">
        <v>12</v>
      </c>
      <c r="C5" s="19" t="s">
        <v>11</v>
      </c>
      <c r="D5" s="18" t="s">
        <v>12</v>
      </c>
      <c r="E5" s="17"/>
      <c r="F5" s="20"/>
    </row>
    <row r="6" spans="1:6" x14ac:dyDescent="0.25">
      <c r="A6" s="17" t="s">
        <v>13</v>
      </c>
      <c r="B6" s="18" t="s">
        <v>12</v>
      </c>
      <c r="C6" s="19" t="s">
        <v>14</v>
      </c>
      <c r="D6" s="18" t="s">
        <v>12</v>
      </c>
      <c r="E6" s="17"/>
      <c r="F6" s="20"/>
    </row>
    <row r="7" spans="1:6" x14ac:dyDescent="0.25">
      <c r="A7" s="17" t="s">
        <v>4</v>
      </c>
      <c r="B7" s="18" t="s">
        <v>6</v>
      </c>
      <c r="C7" s="19" t="s">
        <v>7</v>
      </c>
      <c r="D7" s="18" t="s">
        <v>9</v>
      </c>
      <c r="E7" s="17"/>
      <c r="F7" s="20"/>
    </row>
    <row r="8" spans="1:6" x14ac:dyDescent="0.25">
      <c r="A8" s="23" t="s">
        <v>17</v>
      </c>
      <c r="B8" s="24" t="s">
        <v>18</v>
      </c>
      <c r="C8" s="25" t="s">
        <v>19</v>
      </c>
      <c r="D8" s="24" t="s">
        <v>6</v>
      </c>
      <c r="E8" s="17"/>
      <c r="F8" s="20"/>
    </row>
    <row r="9" spans="1:6" x14ac:dyDescent="0.25">
      <c r="A9" s="17" t="s">
        <v>37</v>
      </c>
      <c r="B9" s="18" t="s">
        <v>25</v>
      </c>
      <c r="C9" s="19" t="s">
        <v>16</v>
      </c>
      <c r="D9" s="18" t="s">
        <v>12</v>
      </c>
      <c r="E9" s="17"/>
      <c r="F9" s="20"/>
    </row>
    <row r="10" spans="1:6" x14ac:dyDescent="0.25">
      <c r="A10" s="6" t="s">
        <v>109</v>
      </c>
      <c r="B10" s="7" t="s">
        <v>18</v>
      </c>
      <c r="C10" s="8" t="s">
        <v>64</v>
      </c>
      <c r="D10" s="7" t="s">
        <v>12</v>
      </c>
      <c r="E10" s="17"/>
      <c r="F10" s="20"/>
    </row>
    <row r="11" spans="1:6" x14ac:dyDescent="0.25">
      <c r="A11" s="17" t="s">
        <v>39</v>
      </c>
      <c r="B11" s="18" t="s">
        <v>25</v>
      </c>
      <c r="C11" s="19" t="s">
        <v>7</v>
      </c>
      <c r="D11" s="18" t="s">
        <v>12</v>
      </c>
      <c r="E11" s="17"/>
      <c r="F11" s="20"/>
    </row>
    <row r="12" spans="1:6" x14ac:dyDescent="0.25">
      <c r="A12" s="30" t="s">
        <v>104</v>
      </c>
      <c r="B12" s="31" t="s">
        <v>6</v>
      </c>
      <c r="C12" s="32" t="s">
        <v>105</v>
      </c>
      <c r="D12" s="31" t="s">
        <v>6</v>
      </c>
      <c r="E12" s="30"/>
      <c r="F12" s="20"/>
    </row>
    <row r="13" spans="1:6" x14ac:dyDescent="0.25">
      <c r="A13" s="30" t="s">
        <v>31</v>
      </c>
      <c r="B13" s="31" t="s">
        <v>12</v>
      </c>
      <c r="C13" s="32" t="s">
        <v>14</v>
      </c>
      <c r="D13" s="31" t="s">
        <v>25</v>
      </c>
      <c r="E13" s="30"/>
      <c r="F13" s="20"/>
    </row>
    <row r="14" spans="1:6" x14ac:dyDescent="0.25">
      <c r="A14" s="33" t="s">
        <v>38</v>
      </c>
      <c r="B14" s="34" t="s">
        <v>6</v>
      </c>
      <c r="C14" s="34" t="s">
        <v>12</v>
      </c>
      <c r="D14" s="34" t="s">
        <v>12</v>
      </c>
      <c r="E14" s="30"/>
      <c r="F14" s="20"/>
    </row>
    <row r="15" spans="1:6" x14ac:dyDescent="0.25">
      <c r="A15" s="30" t="s">
        <v>32</v>
      </c>
      <c r="B15" s="31" t="s">
        <v>6</v>
      </c>
      <c r="C15" s="32" t="s">
        <v>33</v>
      </c>
      <c r="D15" s="31" t="s">
        <v>9</v>
      </c>
      <c r="E15" s="30"/>
      <c r="F15" s="20"/>
    </row>
    <row r="16" spans="1:6" x14ac:dyDescent="0.25">
      <c r="A16" s="30" t="s">
        <v>5</v>
      </c>
      <c r="B16" s="31" t="s">
        <v>6</v>
      </c>
      <c r="C16" s="32" t="s">
        <v>8</v>
      </c>
      <c r="D16" s="31" t="s">
        <v>9</v>
      </c>
      <c r="E16" s="30"/>
      <c r="F16" s="20"/>
    </row>
    <row r="17" spans="1:6" x14ac:dyDescent="0.25">
      <c r="A17" s="30" t="s">
        <v>30</v>
      </c>
      <c r="B17" s="31" t="s">
        <v>12</v>
      </c>
      <c r="C17" s="32" t="s">
        <v>14</v>
      </c>
      <c r="D17" s="31" t="s">
        <v>12</v>
      </c>
      <c r="E17" s="30"/>
      <c r="F17" s="20"/>
    </row>
    <row r="18" spans="1:6" x14ac:dyDescent="0.25">
      <c r="A18" s="30" t="s">
        <v>29</v>
      </c>
      <c r="B18" s="31" t="s">
        <v>12</v>
      </c>
      <c r="C18" s="32" t="s">
        <v>16</v>
      </c>
      <c r="D18" s="31" t="s">
        <v>12</v>
      </c>
      <c r="E18" s="30"/>
      <c r="F18" s="20"/>
    </row>
    <row r="19" spans="1:6" x14ac:dyDescent="0.25">
      <c r="A19" s="30" t="s">
        <v>34</v>
      </c>
      <c r="B19" s="31" t="s">
        <v>22</v>
      </c>
      <c r="C19" s="32" t="s">
        <v>35</v>
      </c>
      <c r="D19" s="31" t="s">
        <v>36</v>
      </c>
      <c r="E19" s="30"/>
      <c r="F19" s="20"/>
    </row>
    <row r="20" spans="1:6" x14ac:dyDescent="0.25">
      <c r="A20" s="33" t="s">
        <v>28</v>
      </c>
      <c r="B20" s="34" t="s">
        <v>12</v>
      </c>
      <c r="C20" s="35" t="s">
        <v>7</v>
      </c>
      <c r="D20" s="34" t="s">
        <v>12</v>
      </c>
      <c r="E20" s="30"/>
      <c r="F20" s="20"/>
    </row>
    <row r="21" spans="1:6" x14ac:dyDescent="0.25">
      <c r="A21" s="30" t="s">
        <v>26</v>
      </c>
      <c r="B21" s="31" t="s">
        <v>12</v>
      </c>
      <c r="C21" s="31" t="s">
        <v>12</v>
      </c>
      <c r="D21" s="31" t="s">
        <v>12</v>
      </c>
      <c r="E21" s="30"/>
      <c r="F21" s="20"/>
    </row>
    <row r="22" spans="1:6" x14ac:dyDescent="0.25">
      <c r="A22" s="30" t="s">
        <v>23</v>
      </c>
      <c r="B22" s="31" t="s">
        <v>12</v>
      </c>
      <c r="C22" s="32" t="s">
        <v>7</v>
      </c>
      <c r="D22" s="31" t="s">
        <v>9</v>
      </c>
      <c r="E22" s="30"/>
      <c r="F22" s="20"/>
    </row>
    <row r="23" spans="1:6" x14ac:dyDescent="0.25">
      <c r="A23" s="30" t="s">
        <v>21</v>
      </c>
      <c r="B23" s="31" t="s">
        <v>22</v>
      </c>
      <c r="C23" s="32" t="s">
        <v>19</v>
      </c>
      <c r="D23" s="31" t="s">
        <v>9</v>
      </c>
      <c r="E23" s="30"/>
      <c r="F23" s="20"/>
    </row>
    <row r="24" spans="1:6" x14ac:dyDescent="0.25">
      <c r="A24" s="30" t="s">
        <v>20</v>
      </c>
      <c r="B24" s="31" t="s">
        <v>18</v>
      </c>
      <c r="C24" s="32" t="s">
        <v>19</v>
      </c>
      <c r="D24" s="31" t="s">
        <v>9</v>
      </c>
      <c r="E24" s="30"/>
      <c r="F24" s="20"/>
    </row>
    <row r="25" spans="1:6" x14ac:dyDescent="0.25">
      <c r="A25" s="30" t="s">
        <v>24</v>
      </c>
      <c r="B25" s="31" t="s">
        <v>25</v>
      </c>
      <c r="C25" s="32" t="s">
        <v>11</v>
      </c>
      <c r="D25" s="31" t="s">
        <v>9</v>
      </c>
      <c r="E25" s="30"/>
      <c r="F25" s="20"/>
    </row>
    <row r="26" spans="1:6" x14ac:dyDescent="0.25">
      <c r="A26" s="33" t="s">
        <v>27</v>
      </c>
      <c r="B26" s="34" t="s">
        <v>18</v>
      </c>
      <c r="C26" s="35" t="s">
        <v>11</v>
      </c>
      <c r="D26" s="34" t="s">
        <v>12</v>
      </c>
      <c r="E26" s="30"/>
      <c r="F26" s="20"/>
    </row>
    <row r="27" spans="1:6" x14ac:dyDescent="0.25">
      <c r="A27" s="41"/>
      <c r="B27" s="42"/>
      <c r="C27" s="43"/>
      <c r="D27" s="42"/>
      <c r="E27" s="41"/>
      <c r="F27" s="20"/>
    </row>
    <row r="28" spans="1:6" x14ac:dyDescent="0.25">
      <c r="A28" s="41"/>
      <c r="B28" s="42"/>
      <c r="C28" s="43"/>
      <c r="D28" s="42"/>
      <c r="E28" s="41"/>
      <c r="F28" s="20"/>
    </row>
    <row r="29" spans="1:6" x14ac:dyDescent="0.25">
      <c r="A29" s="41"/>
      <c r="B29" s="42"/>
      <c r="C29" s="43"/>
      <c r="D29" s="42"/>
      <c r="E29" s="41"/>
      <c r="F29" s="20"/>
    </row>
    <row r="30" spans="1:6" x14ac:dyDescent="0.25">
      <c r="A30" s="41"/>
      <c r="B30" s="42"/>
      <c r="C30" s="43"/>
      <c r="D30" s="42"/>
      <c r="E30" s="41"/>
      <c r="F30" s="20"/>
    </row>
    <row r="31" spans="1:6" x14ac:dyDescent="0.25">
      <c r="A31" s="41"/>
      <c r="B31" s="42"/>
      <c r="C31" s="43"/>
      <c r="D31" s="42"/>
      <c r="E31" s="41"/>
      <c r="F31" s="20"/>
    </row>
    <row r="32" spans="1:6" x14ac:dyDescent="0.25">
      <c r="A32" s="41"/>
      <c r="B32" s="42"/>
      <c r="C32" s="43"/>
      <c r="D32" s="42"/>
      <c r="E32" s="41"/>
      <c r="F32" s="20"/>
    </row>
    <row r="33" spans="1:6" x14ac:dyDescent="0.25">
      <c r="A33" s="41"/>
      <c r="B33" s="42"/>
      <c r="C33" s="43"/>
      <c r="D33" s="42"/>
      <c r="E33" s="41"/>
      <c r="F33" s="20"/>
    </row>
    <row r="34" spans="1:6" x14ac:dyDescent="0.25">
      <c r="A34" s="96" t="s">
        <v>41</v>
      </c>
      <c r="B34" s="97"/>
      <c r="C34" s="97"/>
      <c r="D34" s="97"/>
      <c r="E34" s="97"/>
      <c r="F34" s="20"/>
    </row>
    <row r="35" spans="1:6" x14ac:dyDescent="0.25">
      <c r="A35" s="61" t="s">
        <v>40</v>
      </c>
      <c r="B35" s="62" t="s">
        <v>42</v>
      </c>
      <c r="C35" s="62" t="s">
        <v>43</v>
      </c>
      <c r="D35" s="62" t="s">
        <v>44</v>
      </c>
      <c r="E35" s="63" t="s">
        <v>48</v>
      </c>
      <c r="F35" s="20"/>
    </row>
    <row r="36" spans="1:6" x14ac:dyDescent="0.25">
      <c r="A36" s="30" t="s">
        <v>15</v>
      </c>
      <c r="B36" s="31" t="s">
        <v>63</v>
      </c>
      <c r="C36" s="32" t="s">
        <v>84</v>
      </c>
      <c r="D36" s="31" t="s">
        <v>85</v>
      </c>
      <c r="E36" s="31" t="s">
        <v>86</v>
      </c>
      <c r="F36" s="20"/>
    </row>
    <row r="37" spans="1:6" x14ac:dyDescent="0.25">
      <c r="A37" s="30" t="s">
        <v>15</v>
      </c>
      <c r="B37" s="31" t="s">
        <v>63</v>
      </c>
      <c r="C37" s="32" t="s">
        <v>71</v>
      </c>
      <c r="D37" s="31" t="s">
        <v>47</v>
      </c>
      <c r="E37" s="31" t="s">
        <v>102</v>
      </c>
      <c r="F37" s="20"/>
    </row>
    <row r="38" spans="1:6" x14ac:dyDescent="0.25">
      <c r="A38" s="30" t="s">
        <v>10</v>
      </c>
      <c r="B38" s="31" t="s">
        <v>60</v>
      </c>
      <c r="C38" s="32" t="s">
        <v>61</v>
      </c>
      <c r="D38" s="31" t="s">
        <v>89</v>
      </c>
      <c r="E38" s="31" t="s">
        <v>90</v>
      </c>
      <c r="F38" s="20"/>
    </row>
    <row r="39" spans="1:6" x14ac:dyDescent="0.25">
      <c r="A39" s="30" t="s">
        <v>13</v>
      </c>
      <c r="B39" s="31" t="s">
        <v>87</v>
      </c>
      <c r="C39" s="32" t="s">
        <v>61</v>
      </c>
      <c r="D39" s="31" t="s">
        <v>47</v>
      </c>
      <c r="E39" s="31" t="s">
        <v>88</v>
      </c>
      <c r="F39" s="20"/>
    </row>
    <row r="40" spans="1:6" x14ac:dyDescent="0.25">
      <c r="A40" s="30" t="s">
        <v>4</v>
      </c>
      <c r="B40" s="31" t="s">
        <v>74</v>
      </c>
      <c r="C40" s="32" t="s">
        <v>75</v>
      </c>
      <c r="D40" s="31" t="s">
        <v>93</v>
      </c>
      <c r="E40" s="31" t="s">
        <v>88</v>
      </c>
      <c r="F40" s="20"/>
    </row>
    <row r="41" spans="1:6" x14ac:dyDescent="0.25">
      <c r="A41" s="33" t="s">
        <v>17</v>
      </c>
      <c r="B41" s="34" t="s">
        <v>80</v>
      </c>
      <c r="C41" s="35" t="s">
        <v>78</v>
      </c>
      <c r="D41" s="34" t="s">
        <v>81</v>
      </c>
      <c r="E41" s="34" t="s">
        <v>82</v>
      </c>
      <c r="F41" s="20"/>
    </row>
    <row r="42" spans="1:6" x14ac:dyDescent="0.25">
      <c r="A42" s="30" t="s">
        <v>37</v>
      </c>
      <c r="B42" s="31" t="s">
        <v>52</v>
      </c>
      <c r="C42" s="32" t="s">
        <v>53</v>
      </c>
      <c r="D42" s="31" t="s">
        <v>56</v>
      </c>
      <c r="E42" s="31" t="s">
        <v>83</v>
      </c>
      <c r="F42" s="20"/>
    </row>
    <row r="43" spans="1:6" x14ac:dyDescent="0.25">
      <c r="A43" s="30" t="s">
        <v>39</v>
      </c>
      <c r="B43" s="31" t="s">
        <v>49</v>
      </c>
      <c r="C43" s="32" t="s">
        <v>50</v>
      </c>
      <c r="D43" s="31" t="s">
        <v>51</v>
      </c>
      <c r="E43" s="36" t="s">
        <v>94</v>
      </c>
      <c r="F43" s="20"/>
    </row>
    <row r="44" spans="1:6" x14ac:dyDescent="0.25">
      <c r="A44" s="30" t="s">
        <v>109</v>
      </c>
      <c r="B44" s="31" t="s">
        <v>106</v>
      </c>
      <c r="C44" s="32" t="s">
        <v>16</v>
      </c>
      <c r="D44" s="31" t="s">
        <v>47</v>
      </c>
      <c r="E44" s="36" t="s">
        <v>94</v>
      </c>
      <c r="F44" s="20"/>
    </row>
    <row r="45" spans="1:6" x14ac:dyDescent="0.25">
      <c r="A45" s="30" t="s">
        <v>104</v>
      </c>
      <c r="B45" s="31" t="s">
        <v>106</v>
      </c>
      <c r="C45" s="32" t="s">
        <v>50</v>
      </c>
      <c r="D45" s="31" t="s">
        <v>107</v>
      </c>
      <c r="E45" s="36" t="s">
        <v>108</v>
      </c>
      <c r="F45" s="20"/>
    </row>
    <row r="46" spans="1:6" x14ac:dyDescent="0.25">
      <c r="A46" s="30" t="s">
        <v>31</v>
      </c>
      <c r="B46" s="31" t="s">
        <v>60</v>
      </c>
      <c r="C46" s="32" t="s">
        <v>61</v>
      </c>
      <c r="D46" s="31" t="s">
        <v>62</v>
      </c>
      <c r="E46" s="36" t="s">
        <v>95</v>
      </c>
      <c r="F46" s="20"/>
    </row>
    <row r="47" spans="1:6" x14ac:dyDescent="0.25">
      <c r="A47" s="33" t="s">
        <v>38</v>
      </c>
      <c r="B47" s="34" t="s">
        <v>45</v>
      </c>
      <c r="C47" s="34" t="s">
        <v>46</v>
      </c>
      <c r="D47" s="34" t="s">
        <v>47</v>
      </c>
      <c r="E47" s="37" t="s">
        <v>96</v>
      </c>
      <c r="F47" s="20"/>
    </row>
    <row r="48" spans="1:6" x14ac:dyDescent="0.25">
      <c r="A48" s="30" t="s">
        <v>32</v>
      </c>
      <c r="B48" s="31" t="s">
        <v>57</v>
      </c>
      <c r="C48" s="32" t="s">
        <v>58</v>
      </c>
      <c r="D48" s="31" t="s">
        <v>59</v>
      </c>
      <c r="E48" s="36" t="s">
        <v>97</v>
      </c>
      <c r="F48" s="20"/>
    </row>
    <row r="49" spans="1:6" x14ac:dyDescent="0.25">
      <c r="A49" s="6" t="s">
        <v>5</v>
      </c>
      <c r="B49" s="7" t="s">
        <v>66</v>
      </c>
      <c r="C49" s="8" t="s">
        <v>91</v>
      </c>
      <c r="D49" s="7" t="s">
        <v>92</v>
      </c>
      <c r="E49" s="12" t="s">
        <v>98</v>
      </c>
      <c r="F49" s="20"/>
    </row>
    <row r="50" spans="1:6" x14ac:dyDescent="0.25">
      <c r="A50" s="6" t="s">
        <v>30</v>
      </c>
      <c r="B50" s="7" t="s">
        <v>63</v>
      </c>
      <c r="C50" s="8" t="s">
        <v>64</v>
      </c>
      <c r="D50" s="7" t="s">
        <v>51</v>
      </c>
      <c r="E50" s="12" t="s">
        <v>99</v>
      </c>
      <c r="F50" s="20"/>
    </row>
    <row r="51" spans="1:6" x14ac:dyDescent="0.25">
      <c r="A51" s="14" t="s">
        <v>29</v>
      </c>
      <c r="B51" s="15" t="s">
        <v>52</v>
      </c>
      <c r="C51" s="16" t="s">
        <v>61</v>
      </c>
      <c r="D51" s="15" t="s">
        <v>65</v>
      </c>
      <c r="E51" s="12" t="s">
        <v>100</v>
      </c>
      <c r="F51" s="20"/>
    </row>
    <row r="52" spans="1:6" x14ac:dyDescent="0.25">
      <c r="A52" s="6" t="s">
        <v>34</v>
      </c>
      <c r="B52" s="7" t="s">
        <v>54</v>
      </c>
      <c r="C52" s="8" t="s">
        <v>35</v>
      </c>
      <c r="D52" s="7" t="s">
        <v>55</v>
      </c>
      <c r="E52" s="12" t="s">
        <v>101</v>
      </c>
      <c r="F52" s="20"/>
    </row>
    <row r="53" spans="1:6" x14ac:dyDescent="0.25">
      <c r="A53" s="9" t="s">
        <v>28</v>
      </c>
      <c r="B53" s="10" t="s">
        <v>66</v>
      </c>
      <c r="C53" s="11" t="s">
        <v>67</v>
      </c>
      <c r="D53" s="10" t="s">
        <v>62</v>
      </c>
      <c r="E53" s="13" t="s">
        <v>86</v>
      </c>
      <c r="F53" s="20"/>
    </row>
    <row r="54" spans="1:6" x14ac:dyDescent="0.25">
      <c r="A54" s="6" t="s">
        <v>26</v>
      </c>
      <c r="B54" s="7" t="s">
        <v>63</v>
      </c>
      <c r="C54" s="7" t="s">
        <v>64</v>
      </c>
      <c r="D54" s="7" t="s">
        <v>47</v>
      </c>
      <c r="E54" s="12" t="s">
        <v>90</v>
      </c>
      <c r="F54" s="20"/>
    </row>
    <row r="55" spans="1:6" x14ac:dyDescent="0.25">
      <c r="A55" s="6" t="s">
        <v>23</v>
      </c>
      <c r="B55" s="7" t="s">
        <v>74</v>
      </c>
      <c r="C55" s="8" t="s">
        <v>75</v>
      </c>
      <c r="D55" s="7" t="s">
        <v>76</v>
      </c>
      <c r="E55" s="12" t="s">
        <v>103</v>
      </c>
      <c r="F55" s="20"/>
    </row>
    <row r="56" spans="1:6" x14ac:dyDescent="0.25">
      <c r="A56" s="6" t="s">
        <v>21</v>
      </c>
      <c r="B56" s="7" t="s">
        <v>52</v>
      </c>
      <c r="C56" s="8" t="s">
        <v>19</v>
      </c>
      <c r="D56" s="7" t="s">
        <v>77</v>
      </c>
      <c r="E56" s="12" t="s">
        <v>86</v>
      </c>
      <c r="F56" s="20"/>
    </row>
    <row r="57" spans="1:6" x14ac:dyDescent="0.25">
      <c r="A57" s="6" t="s">
        <v>20</v>
      </c>
      <c r="B57" s="7" t="s">
        <v>74</v>
      </c>
      <c r="C57" s="8" t="s">
        <v>78</v>
      </c>
      <c r="D57" s="7" t="s">
        <v>79</v>
      </c>
      <c r="E57" s="12" t="s">
        <v>88</v>
      </c>
      <c r="F57" s="20"/>
    </row>
    <row r="58" spans="1:6" x14ac:dyDescent="0.25">
      <c r="A58" s="6" t="s">
        <v>24</v>
      </c>
      <c r="B58" s="7" t="s">
        <v>71</v>
      </c>
      <c r="C58" s="8" t="s">
        <v>72</v>
      </c>
      <c r="D58" s="7" t="s">
        <v>73</v>
      </c>
      <c r="E58" s="12" t="s">
        <v>96</v>
      </c>
      <c r="F58" s="20"/>
    </row>
    <row r="59" spans="1:6" x14ac:dyDescent="0.25">
      <c r="A59" s="9" t="s">
        <v>27</v>
      </c>
      <c r="B59" s="10" t="s">
        <v>68</v>
      </c>
      <c r="C59" s="11" t="s">
        <v>69</v>
      </c>
      <c r="D59" s="10" t="s">
        <v>70</v>
      </c>
      <c r="E59" s="13" t="s">
        <v>90</v>
      </c>
      <c r="F59" s="20"/>
    </row>
    <row r="60" spans="1:6" x14ac:dyDescent="0.25">
      <c r="A60" s="20"/>
      <c r="B60" s="20"/>
      <c r="C60" s="20"/>
      <c r="D60" s="20"/>
      <c r="E60" s="20"/>
      <c r="F60" s="20"/>
    </row>
    <row r="61" spans="1:6" x14ac:dyDescent="0.25">
      <c r="A61" s="20"/>
      <c r="B61" s="20"/>
      <c r="C61" s="20"/>
      <c r="D61" s="20"/>
      <c r="E61" s="20"/>
      <c r="F61" s="20"/>
    </row>
    <row r="67" spans="1:12" x14ac:dyDescent="0.25">
      <c r="A67" s="95" t="s">
        <v>113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</row>
    <row r="68" spans="1:12" x14ac:dyDescent="0.25">
      <c r="A68" s="45"/>
      <c r="B68" s="42">
        <v>16</v>
      </c>
      <c r="C68" s="42">
        <v>22</v>
      </c>
      <c r="D68" s="42">
        <v>17</v>
      </c>
      <c r="E68" s="42">
        <v>20</v>
      </c>
      <c r="F68" s="36">
        <v>26</v>
      </c>
      <c r="G68" s="36">
        <v>21</v>
      </c>
      <c r="H68" s="36">
        <v>22</v>
      </c>
      <c r="I68" s="36">
        <v>22</v>
      </c>
      <c r="J68" s="36">
        <v>28</v>
      </c>
      <c r="K68" s="36">
        <v>16</v>
      </c>
    </row>
    <row r="69" spans="1:12" x14ac:dyDescent="0.25">
      <c r="A69" s="30" t="s">
        <v>15</v>
      </c>
      <c r="B69" s="31">
        <v>14</v>
      </c>
      <c r="C69" s="32">
        <v>9</v>
      </c>
      <c r="D69" s="31">
        <v>8</v>
      </c>
      <c r="E69" s="31">
        <v>18</v>
      </c>
      <c r="F69" s="31">
        <v>14</v>
      </c>
      <c r="G69" s="31">
        <v>12</v>
      </c>
      <c r="H69" s="31">
        <v>14</v>
      </c>
      <c r="I69" s="31">
        <v>14</v>
      </c>
      <c r="J69" s="31">
        <v>18</v>
      </c>
      <c r="K69" s="31">
        <v>13</v>
      </c>
      <c r="L69" s="29"/>
    </row>
    <row r="70" spans="1:12" x14ac:dyDescent="0.25">
      <c r="A70" s="33"/>
      <c r="B70" s="34">
        <v>13</v>
      </c>
      <c r="C70" s="35">
        <v>11</v>
      </c>
      <c r="D70" s="34">
        <v>23</v>
      </c>
      <c r="E70" s="34">
        <v>23</v>
      </c>
      <c r="F70" s="34">
        <v>19</v>
      </c>
      <c r="G70" s="34">
        <v>8</v>
      </c>
      <c r="H70" s="34"/>
      <c r="I70" s="34"/>
      <c r="J70" s="52" t="s">
        <v>115</v>
      </c>
      <c r="K70" s="52">
        <v>16.96</v>
      </c>
    </row>
    <row r="71" spans="1:12" x14ac:dyDescent="0.25">
      <c r="A71" s="41"/>
      <c r="B71" s="42">
        <v>26</v>
      </c>
      <c r="C71" s="43">
        <v>20</v>
      </c>
      <c r="D71" s="42">
        <v>15</v>
      </c>
      <c r="E71" s="42">
        <v>25</v>
      </c>
      <c r="F71" s="42">
        <v>18</v>
      </c>
      <c r="G71" s="42">
        <v>17</v>
      </c>
      <c r="H71" s="42">
        <v>17</v>
      </c>
      <c r="I71" s="42">
        <v>18</v>
      </c>
      <c r="J71" s="42">
        <v>13</v>
      </c>
      <c r="K71" s="42">
        <v>18</v>
      </c>
    </row>
    <row r="72" spans="1:12" x14ac:dyDescent="0.25">
      <c r="A72" s="30" t="s">
        <v>15</v>
      </c>
      <c r="B72" s="42">
        <v>18</v>
      </c>
      <c r="C72" s="43">
        <v>18</v>
      </c>
      <c r="D72" s="42">
        <v>14</v>
      </c>
      <c r="E72" s="42">
        <v>17</v>
      </c>
      <c r="F72" s="42">
        <v>17</v>
      </c>
      <c r="G72" s="42">
        <v>13</v>
      </c>
      <c r="H72" s="42">
        <v>17</v>
      </c>
      <c r="I72" s="42">
        <v>20</v>
      </c>
      <c r="J72" s="42">
        <v>17</v>
      </c>
      <c r="K72" s="42">
        <v>13</v>
      </c>
      <c r="L72" s="29"/>
    </row>
    <row r="73" spans="1:12" x14ac:dyDescent="0.25">
      <c r="A73" s="33"/>
      <c r="B73" s="34">
        <v>13</v>
      </c>
      <c r="C73" s="35">
        <v>13</v>
      </c>
      <c r="D73" s="34">
        <v>13</v>
      </c>
      <c r="E73" s="34">
        <v>11</v>
      </c>
      <c r="F73" s="34">
        <v>8</v>
      </c>
      <c r="G73" s="34">
        <v>12</v>
      </c>
      <c r="H73" s="34"/>
      <c r="I73" s="34"/>
      <c r="J73" s="52" t="s">
        <v>115</v>
      </c>
      <c r="K73" s="52">
        <v>16.190000000000001</v>
      </c>
    </row>
    <row r="74" spans="1:12" x14ac:dyDescent="0.25">
      <c r="A74" s="30"/>
      <c r="B74" s="31">
        <v>22</v>
      </c>
      <c r="C74" s="32">
        <v>20</v>
      </c>
      <c r="D74" s="31">
        <v>16</v>
      </c>
      <c r="E74" s="31">
        <v>20</v>
      </c>
      <c r="F74" s="31">
        <v>15</v>
      </c>
      <c r="G74" s="31">
        <v>18</v>
      </c>
      <c r="H74" s="31">
        <v>19</v>
      </c>
      <c r="I74" s="31">
        <v>20</v>
      </c>
      <c r="J74" s="31">
        <v>14</v>
      </c>
      <c r="K74" s="31">
        <v>23</v>
      </c>
    </row>
    <row r="75" spans="1:12" x14ac:dyDescent="0.25">
      <c r="A75" s="30" t="s">
        <v>10</v>
      </c>
      <c r="B75" s="31">
        <v>20</v>
      </c>
      <c r="C75" s="32">
        <v>13</v>
      </c>
      <c r="D75" s="31">
        <v>17</v>
      </c>
      <c r="E75" s="31">
        <v>18</v>
      </c>
      <c r="F75" s="31">
        <v>28</v>
      </c>
      <c r="G75" s="31">
        <v>22</v>
      </c>
      <c r="H75" s="31">
        <v>16</v>
      </c>
      <c r="I75" s="31">
        <v>14</v>
      </c>
      <c r="J75" s="31">
        <v>8</v>
      </c>
      <c r="K75" s="31">
        <v>16</v>
      </c>
      <c r="L75" s="29"/>
    </row>
    <row r="76" spans="1:12" x14ac:dyDescent="0.25">
      <c r="A76" s="33"/>
      <c r="B76" s="34">
        <v>11</v>
      </c>
      <c r="C76" s="35"/>
      <c r="D76" s="34"/>
      <c r="E76" s="34"/>
      <c r="F76" s="34"/>
      <c r="G76" s="34"/>
      <c r="H76" s="34"/>
      <c r="I76" s="34"/>
      <c r="J76" s="52" t="s">
        <v>115</v>
      </c>
      <c r="K76" s="52">
        <v>17.61</v>
      </c>
    </row>
    <row r="77" spans="1:12" x14ac:dyDescent="0.25">
      <c r="A77" s="30"/>
      <c r="B77" s="31">
        <v>19</v>
      </c>
      <c r="C77" s="32">
        <v>28</v>
      </c>
      <c r="D77" s="31">
        <v>24</v>
      </c>
      <c r="E77" s="31">
        <v>25</v>
      </c>
      <c r="F77" s="31">
        <v>19</v>
      </c>
      <c r="G77" s="31">
        <v>25</v>
      </c>
      <c r="H77" s="31">
        <v>16</v>
      </c>
      <c r="I77" s="31">
        <v>22</v>
      </c>
      <c r="J77" s="31">
        <v>17</v>
      </c>
      <c r="K77" s="31">
        <v>16</v>
      </c>
    </row>
    <row r="78" spans="1:12" x14ac:dyDescent="0.25">
      <c r="A78" s="30" t="s">
        <v>13</v>
      </c>
      <c r="B78" s="31">
        <v>20</v>
      </c>
      <c r="C78" s="32">
        <v>21</v>
      </c>
      <c r="D78" s="31">
        <v>16</v>
      </c>
      <c r="E78" s="31">
        <v>16</v>
      </c>
      <c r="F78" s="31">
        <v>17</v>
      </c>
      <c r="G78" s="31">
        <v>14</v>
      </c>
      <c r="H78" s="31">
        <v>15</v>
      </c>
      <c r="I78" s="31">
        <v>17</v>
      </c>
      <c r="J78" s="31">
        <v>15</v>
      </c>
      <c r="K78" s="31">
        <v>11</v>
      </c>
      <c r="L78" s="29"/>
    </row>
    <row r="79" spans="1:12" x14ac:dyDescent="0.25">
      <c r="A79" s="33"/>
      <c r="B79" s="34">
        <v>17</v>
      </c>
      <c r="C79" s="35">
        <v>16</v>
      </c>
      <c r="D79" s="34">
        <v>19</v>
      </c>
      <c r="E79" s="34">
        <v>23</v>
      </c>
      <c r="F79" s="34">
        <v>15</v>
      </c>
      <c r="G79" s="34">
        <v>9</v>
      </c>
      <c r="H79" s="34">
        <v>9</v>
      </c>
      <c r="I79" s="34"/>
      <c r="J79" s="52" t="s">
        <v>115</v>
      </c>
      <c r="K79" s="52">
        <v>17.809999999999999</v>
      </c>
    </row>
    <row r="80" spans="1:12" x14ac:dyDescent="0.25">
      <c r="A80" s="30"/>
      <c r="B80" s="31">
        <v>20</v>
      </c>
      <c r="C80" s="32">
        <v>25</v>
      </c>
      <c r="D80" s="31">
        <v>21</v>
      </c>
      <c r="E80" s="31">
        <v>16</v>
      </c>
      <c r="F80" s="31">
        <v>28</v>
      </c>
      <c r="G80" s="31">
        <v>20</v>
      </c>
      <c r="H80" s="31">
        <v>26</v>
      </c>
      <c r="I80" s="31">
        <v>22</v>
      </c>
      <c r="J80" s="31">
        <v>24</v>
      </c>
      <c r="K80" s="31">
        <v>30</v>
      </c>
    </row>
    <row r="81" spans="1:12" x14ac:dyDescent="0.25">
      <c r="A81" s="30" t="s">
        <v>4</v>
      </c>
      <c r="B81" s="31">
        <v>21</v>
      </c>
      <c r="C81" s="32">
        <v>13</v>
      </c>
      <c r="D81" s="31">
        <v>20</v>
      </c>
      <c r="E81" s="31">
        <v>16</v>
      </c>
      <c r="F81" s="31">
        <v>11</v>
      </c>
      <c r="G81" s="31">
        <v>10</v>
      </c>
      <c r="H81" s="31">
        <v>10</v>
      </c>
      <c r="I81" s="31">
        <v>11</v>
      </c>
      <c r="J81" s="31">
        <v>27</v>
      </c>
      <c r="K81" s="31">
        <v>20</v>
      </c>
      <c r="L81" s="29"/>
    </row>
    <row r="82" spans="1:12" x14ac:dyDescent="0.25">
      <c r="A82" s="33"/>
      <c r="B82" s="34">
        <v>16</v>
      </c>
      <c r="C82" s="35">
        <v>16</v>
      </c>
      <c r="D82" s="34">
        <v>10</v>
      </c>
      <c r="E82" s="34">
        <v>10</v>
      </c>
      <c r="F82" s="34"/>
      <c r="G82" s="34"/>
      <c r="H82" s="34"/>
      <c r="I82" s="34"/>
      <c r="J82" s="52" t="s">
        <v>115</v>
      </c>
      <c r="K82" s="52">
        <v>18.45</v>
      </c>
    </row>
    <row r="83" spans="1:12" x14ac:dyDescent="0.25">
      <c r="A83" s="41"/>
      <c r="B83" s="42">
        <v>27</v>
      </c>
      <c r="C83" s="43">
        <v>23</v>
      </c>
      <c r="D83" s="42">
        <v>26</v>
      </c>
      <c r="E83" s="42">
        <v>28</v>
      </c>
      <c r="F83" s="42">
        <v>22</v>
      </c>
      <c r="G83" s="42">
        <v>26</v>
      </c>
      <c r="H83" s="42">
        <v>35</v>
      </c>
      <c r="I83" s="42">
        <v>17</v>
      </c>
      <c r="J83" s="42">
        <v>20</v>
      </c>
      <c r="K83" s="42">
        <v>23</v>
      </c>
    </row>
    <row r="84" spans="1:12" x14ac:dyDescent="0.25">
      <c r="A84" s="41" t="s">
        <v>17</v>
      </c>
      <c r="B84" s="42">
        <v>19</v>
      </c>
      <c r="C84" s="43">
        <v>23</v>
      </c>
      <c r="D84" s="42">
        <v>25</v>
      </c>
      <c r="E84" s="42">
        <v>28</v>
      </c>
      <c r="F84" s="42">
        <v>19</v>
      </c>
      <c r="G84" s="42">
        <v>18</v>
      </c>
      <c r="H84" s="42">
        <v>13</v>
      </c>
      <c r="I84" s="42">
        <v>11</v>
      </c>
      <c r="J84" s="42">
        <v>19</v>
      </c>
      <c r="K84" s="42">
        <v>16</v>
      </c>
      <c r="L84" s="29"/>
    </row>
    <row r="85" spans="1:12" x14ac:dyDescent="0.25">
      <c r="A85" s="33"/>
      <c r="B85" s="34">
        <v>13</v>
      </c>
      <c r="C85" s="35">
        <v>15</v>
      </c>
      <c r="D85" s="34">
        <v>14</v>
      </c>
      <c r="E85" s="34"/>
      <c r="F85" s="34"/>
      <c r="G85" s="34"/>
      <c r="H85" s="34"/>
      <c r="I85" s="34"/>
      <c r="J85" s="52" t="s">
        <v>115</v>
      </c>
      <c r="K85" s="52">
        <v>20.86</v>
      </c>
    </row>
    <row r="86" spans="1:12" x14ac:dyDescent="0.25">
      <c r="A86" s="41"/>
      <c r="B86" s="42">
        <v>31</v>
      </c>
      <c r="C86" s="43">
        <v>19</v>
      </c>
      <c r="D86" s="42">
        <v>20</v>
      </c>
      <c r="E86" s="42">
        <v>19</v>
      </c>
      <c r="F86" s="36">
        <v>12</v>
      </c>
      <c r="G86" s="36">
        <v>19</v>
      </c>
      <c r="H86" s="36">
        <v>18</v>
      </c>
      <c r="I86" s="36">
        <v>21</v>
      </c>
      <c r="J86" s="36">
        <v>17</v>
      </c>
      <c r="K86" s="36">
        <v>18</v>
      </c>
    </row>
    <row r="87" spans="1:12" x14ac:dyDescent="0.25">
      <c r="A87" s="30" t="s">
        <v>37</v>
      </c>
      <c r="B87" s="31">
        <v>16</v>
      </c>
      <c r="C87" s="32">
        <v>15</v>
      </c>
      <c r="D87" s="31">
        <v>20</v>
      </c>
      <c r="E87" s="31">
        <v>16</v>
      </c>
      <c r="F87" s="31">
        <v>17</v>
      </c>
      <c r="G87" s="31">
        <v>17</v>
      </c>
      <c r="H87" s="31">
        <v>25</v>
      </c>
      <c r="I87" s="31">
        <v>22</v>
      </c>
      <c r="J87" s="31">
        <v>19</v>
      </c>
      <c r="K87" s="31">
        <v>14</v>
      </c>
      <c r="L87" s="29"/>
    </row>
    <row r="88" spans="1:12" x14ac:dyDescent="0.25">
      <c r="A88" s="30"/>
      <c r="B88" s="31">
        <v>18</v>
      </c>
      <c r="C88" s="32">
        <v>19</v>
      </c>
      <c r="D88" s="31">
        <v>16</v>
      </c>
      <c r="E88" s="31">
        <v>13</v>
      </c>
      <c r="F88" s="31">
        <v>19</v>
      </c>
      <c r="G88" s="31">
        <v>20</v>
      </c>
      <c r="H88" s="31">
        <v>15</v>
      </c>
      <c r="I88" s="31">
        <v>14</v>
      </c>
      <c r="J88" s="31">
        <v>11</v>
      </c>
      <c r="K88" s="31">
        <v>12</v>
      </c>
      <c r="L88" s="29"/>
    </row>
    <row r="89" spans="1:12" x14ac:dyDescent="0.25">
      <c r="A89" s="33"/>
      <c r="B89" s="34">
        <v>10</v>
      </c>
      <c r="C89" s="35">
        <v>17</v>
      </c>
      <c r="D89" s="34">
        <v>17</v>
      </c>
      <c r="E89" s="34">
        <v>18</v>
      </c>
      <c r="F89" s="34">
        <v>14</v>
      </c>
      <c r="G89" s="34">
        <v>15</v>
      </c>
      <c r="H89" s="34"/>
      <c r="I89" s="34"/>
      <c r="J89" s="52" t="s">
        <v>115</v>
      </c>
      <c r="K89" s="52">
        <v>17.3</v>
      </c>
    </row>
    <row r="90" spans="1:12" x14ac:dyDescent="0.25">
      <c r="A90" s="30"/>
      <c r="B90" s="31">
        <v>21</v>
      </c>
      <c r="C90" s="32">
        <v>23</v>
      </c>
      <c r="D90" s="31">
        <v>21</v>
      </c>
      <c r="E90" s="31">
        <v>20</v>
      </c>
      <c r="F90" s="31">
        <v>19</v>
      </c>
      <c r="G90" s="31">
        <v>19</v>
      </c>
      <c r="H90" s="31">
        <v>17</v>
      </c>
      <c r="I90" s="31">
        <v>16</v>
      </c>
      <c r="J90" s="31">
        <v>24</v>
      </c>
      <c r="K90" s="31">
        <v>22</v>
      </c>
    </row>
    <row r="91" spans="1:12" x14ac:dyDescent="0.25">
      <c r="A91" s="30" t="s">
        <v>39</v>
      </c>
      <c r="B91" s="31">
        <v>16</v>
      </c>
      <c r="C91" s="32">
        <v>18</v>
      </c>
      <c r="D91" s="31">
        <v>20</v>
      </c>
      <c r="E91" s="36">
        <v>21</v>
      </c>
      <c r="F91" s="31">
        <v>18</v>
      </c>
      <c r="G91" s="31">
        <v>19</v>
      </c>
      <c r="H91" s="31">
        <v>15</v>
      </c>
      <c r="I91" s="31">
        <v>10</v>
      </c>
      <c r="J91" s="31">
        <v>16</v>
      </c>
      <c r="K91" s="31">
        <v>12</v>
      </c>
      <c r="L91" s="29"/>
    </row>
    <row r="92" spans="1:12" x14ac:dyDescent="0.25">
      <c r="A92" s="33"/>
      <c r="B92" s="34">
        <v>17</v>
      </c>
      <c r="C92" s="35">
        <v>11</v>
      </c>
      <c r="D92" s="34">
        <v>10</v>
      </c>
      <c r="E92" s="37">
        <v>18</v>
      </c>
      <c r="F92" s="34"/>
      <c r="G92" s="34"/>
      <c r="H92" s="34"/>
      <c r="I92" s="34"/>
      <c r="J92" s="52" t="s">
        <v>115</v>
      </c>
      <c r="K92" s="52">
        <v>17.62</v>
      </c>
    </row>
    <row r="93" spans="1:12" x14ac:dyDescent="0.25">
      <c r="A93" s="30"/>
      <c r="B93" s="31">
        <v>23</v>
      </c>
      <c r="C93" s="32">
        <v>19</v>
      </c>
      <c r="D93" s="31">
        <v>21</v>
      </c>
      <c r="E93" s="36">
        <v>22</v>
      </c>
      <c r="F93" s="31">
        <v>26</v>
      </c>
      <c r="G93" s="31">
        <v>21</v>
      </c>
      <c r="H93" s="31">
        <v>21</v>
      </c>
      <c r="I93" s="31">
        <v>15</v>
      </c>
      <c r="J93" s="31">
        <v>21</v>
      </c>
      <c r="K93" s="31">
        <v>20</v>
      </c>
    </row>
    <row r="94" spans="1:12" x14ac:dyDescent="0.25">
      <c r="A94" s="30" t="s">
        <v>109</v>
      </c>
      <c r="B94" s="31">
        <v>20</v>
      </c>
      <c r="C94" s="32">
        <v>18</v>
      </c>
      <c r="D94" s="31">
        <v>18</v>
      </c>
      <c r="E94" s="36">
        <v>29</v>
      </c>
      <c r="F94" s="36">
        <v>25</v>
      </c>
      <c r="G94" s="36">
        <v>16</v>
      </c>
      <c r="H94" s="36">
        <v>21</v>
      </c>
      <c r="I94" s="36">
        <v>10</v>
      </c>
      <c r="J94" s="36">
        <v>12</v>
      </c>
      <c r="K94" s="36">
        <v>10</v>
      </c>
      <c r="L94" s="29"/>
    </row>
    <row r="95" spans="1:12" x14ac:dyDescent="0.25">
      <c r="A95" s="33"/>
      <c r="B95" s="34">
        <v>24</v>
      </c>
      <c r="C95" s="35">
        <v>16</v>
      </c>
      <c r="D95" s="34">
        <v>20</v>
      </c>
      <c r="E95" s="37">
        <v>19</v>
      </c>
      <c r="F95" s="37">
        <v>12</v>
      </c>
      <c r="G95" s="34"/>
      <c r="H95" s="34"/>
      <c r="I95" s="34"/>
      <c r="J95" s="52" t="s">
        <v>115</v>
      </c>
      <c r="K95" s="52">
        <v>19.16</v>
      </c>
    </row>
    <row r="96" spans="1:12" x14ac:dyDescent="0.25">
      <c r="A96" s="31"/>
      <c r="B96" s="31">
        <v>22</v>
      </c>
      <c r="C96" s="32">
        <v>26</v>
      </c>
      <c r="D96" s="31">
        <v>22</v>
      </c>
      <c r="E96" s="36">
        <v>20</v>
      </c>
      <c r="F96" s="36">
        <v>15</v>
      </c>
      <c r="G96" s="36">
        <v>17</v>
      </c>
      <c r="H96" s="36">
        <v>17</v>
      </c>
      <c r="I96" s="36">
        <v>18</v>
      </c>
      <c r="J96" s="36">
        <v>15</v>
      </c>
      <c r="K96" s="36">
        <v>14</v>
      </c>
    </row>
    <row r="97" spans="1:12" x14ac:dyDescent="0.25">
      <c r="A97" s="65" t="s">
        <v>104</v>
      </c>
      <c r="B97" s="31">
        <v>19</v>
      </c>
      <c r="C97" s="32">
        <v>19</v>
      </c>
      <c r="D97" s="31">
        <v>13</v>
      </c>
      <c r="E97" s="36">
        <v>22</v>
      </c>
      <c r="F97" s="31">
        <v>23</v>
      </c>
      <c r="G97" s="31">
        <v>21</v>
      </c>
      <c r="H97" s="31">
        <v>14</v>
      </c>
      <c r="I97" s="31">
        <v>17</v>
      </c>
      <c r="J97" s="31">
        <v>21</v>
      </c>
      <c r="K97" s="31">
        <v>12</v>
      </c>
      <c r="L97" s="29"/>
    </row>
    <row r="98" spans="1:12" x14ac:dyDescent="0.25">
      <c r="A98" s="34"/>
      <c r="B98" s="34">
        <v>13</v>
      </c>
      <c r="C98" s="35">
        <v>21</v>
      </c>
      <c r="D98" s="34">
        <v>6</v>
      </c>
      <c r="E98" s="37">
        <v>12</v>
      </c>
      <c r="F98" s="34"/>
      <c r="G98" s="34"/>
      <c r="H98" s="34"/>
      <c r="I98" s="34"/>
      <c r="J98" s="52" t="s">
        <v>115</v>
      </c>
      <c r="K98" s="52">
        <v>17.45</v>
      </c>
    </row>
    <row r="99" spans="1:12" s="29" customFormat="1" x14ac:dyDescent="0.25">
      <c r="A99" s="42"/>
      <c r="B99" s="42"/>
      <c r="C99" s="43"/>
      <c r="D99" s="42"/>
      <c r="E99" s="36"/>
      <c r="F99" s="42"/>
      <c r="G99" s="42"/>
      <c r="H99" s="42"/>
      <c r="I99" s="42"/>
      <c r="J99" s="42"/>
      <c r="K99" s="42"/>
    </row>
    <row r="100" spans="1:12" x14ac:dyDescent="0.25">
      <c r="A100" s="64"/>
      <c r="B100" s="49">
        <v>24</v>
      </c>
      <c r="C100" s="50">
        <v>21</v>
      </c>
      <c r="D100" s="49">
        <v>24</v>
      </c>
      <c r="E100" s="51">
        <v>18</v>
      </c>
      <c r="F100" s="51">
        <v>18</v>
      </c>
      <c r="G100" s="51">
        <v>14</v>
      </c>
      <c r="H100" s="51">
        <v>12</v>
      </c>
      <c r="I100" s="51">
        <v>24</v>
      </c>
      <c r="J100" s="51">
        <v>20</v>
      </c>
      <c r="K100" s="51">
        <v>5</v>
      </c>
    </row>
    <row r="101" spans="1:12" x14ac:dyDescent="0.25">
      <c r="A101" s="30" t="s">
        <v>31</v>
      </c>
      <c r="B101" s="31">
        <v>24</v>
      </c>
      <c r="C101" s="32">
        <v>19</v>
      </c>
      <c r="D101" s="31">
        <v>15</v>
      </c>
      <c r="E101" s="36">
        <v>15</v>
      </c>
      <c r="F101" s="36">
        <v>16</v>
      </c>
      <c r="G101" s="36">
        <v>14</v>
      </c>
      <c r="H101" s="36">
        <v>11</v>
      </c>
      <c r="I101" s="36">
        <v>13</v>
      </c>
      <c r="J101" s="36">
        <v>11</v>
      </c>
      <c r="K101" s="36">
        <v>9</v>
      </c>
      <c r="L101" s="29"/>
    </row>
    <row r="102" spans="1:12" x14ac:dyDescent="0.25">
      <c r="A102" s="33"/>
      <c r="B102" s="34">
        <v>8</v>
      </c>
      <c r="C102" s="35">
        <v>6</v>
      </c>
      <c r="D102" s="34">
        <v>6</v>
      </c>
      <c r="E102" s="37">
        <v>6</v>
      </c>
      <c r="F102" s="34"/>
      <c r="G102" s="34"/>
      <c r="H102" s="34"/>
      <c r="I102" s="34"/>
      <c r="J102" s="52" t="s">
        <v>116</v>
      </c>
      <c r="K102" s="52">
        <v>14.7</v>
      </c>
    </row>
    <row r="103" spans="1:12" x14ac:dyDescent="0.25">
      <c r="A103" s="41"/>
      <c r="B103" s="42">
        <v>20</v>
      </c>
      <c r="C103" s="43">
        <v>20</v>
      </c>
      <c r="D103" s="42">
        <v>24</v>
      </c>
      <c r="E103" s="36">
        <v>16</v>
      </c>
      <c r="F103" s="42">
        <v>23</v>
      </c>
      <c r="G103" s="42">
        <v>17</v>
      </c>
      <c r="H103" s="42">
        <v>20</v>
      </c>
      <c r="I103" s="42">
        <v>15</v>
      </c>
      <c r="J103" s="42">
        <v>19</v>
      </c>
      <c r="K103" s="42">
        <v>12</v>
      </c>
    </row>
    <row r="104" spans="1:12" x14ac:dyDescent="0.25">
      <c r="A104" s="41" t="s">
        <v>38</v>
      </c>
      <c r="B104" s="42">
        <v>16</v>
      </c>
      <c r="C104" s="42">
        <v>15</v>
      </c>
      <c r="D104" s="42">
        <v>24</v>
      </c>
      <c r="E104" s="36">
        <v>25</v>
      </c>
      <c r="F104" s="36">
        <v>16</v>
      </c>
      <c r="G104" s="36">
        <v>16</v>
      </c>
      <c r="H104" s="36">
        <v>13</v>
      </c>
      <c r="I104" s="36">
        <v>21</v>
      </c>
      <c r="J104" s="36">
        <v>23</v>
      </c>
      <c r="K104" s="36">
        <v>17</v>
      </c>
    </row>
    <row r="105" spans="1:12" x14ac:dyDescent="0.25">
      <c r="A105" s="33"/>
      <c r="B105" s="34">
        <v>14</v>
      </c>
      <c r="C105" s="34">
        <v>8</v>
      </c>
      <c r="D105" s="34">
        <v>14</v>
      </c>
      <c r="E105" s="37">
        <v>14</v>
      </c>
      <c r="F105" s="34"/>
      <c r="G105" s="34"/>
      <c r="H105" s="34"/>
      <c r="I105" s="34"/>
      <c r="J105" s="52" t="s">
        <v>115</v>
      </c>
      <c r="K105" s="52">
        <v>23.04</v>
      </c>
    </row>
    <row r="106" spans="1:12" x14ac:dyDescent="0.25">
      <c r="A106" s="41"/>
      <c r="B106" s="42">
        <v>18</v>
      </c>
      <c r="C106" s="42">
        <v>26</v>
      </c>
      <c r="D106" s="42">
        <v>22</v>
      </c>
      <c r="E106" s="36">
        <v>23</v>
      </c>
      <c r="F106" s="36">
        <v>18</v>
      </c>
      <c r="G106" s="36">
        <v>16</v>
      </c>
      <c r="H106" s="36">
        <v>30</v>
      </c>
      <c r="I106" s="36">
        <v>20</v>
      </c>
      <c r="J106" s="36">
        <v>24</v>
      </c>
      <c r="K106" s="36">
        <v>23</v>
      </c>
    </row>
    <row r="107" spans="1:12" x14ac:dyDescent="0.25">
      <c r="A107" s="30" t="s">
        <v>32</v>
      </c>
      <c r="B107" s="31">
        <v>21</v>
      </c>
      <c r="C107" s="32">
        <v>21</v>
      </c>
      <c r="D107" s="31">
        <v>17</v>
      </c>
      <c r="E107" s="36">
        <v>21</v>
      </c>
      <c r="F107" s="36">
        <v>20</v>
      </c>
      <c r="G107" s="36">
        <v>22</v>
      </c>
      <c r="H107" s="36">
        <v>19</v>
      </c>
      <c r="I107" s="36">
        <v>17</v>
      </c>
      <c r="J107" s="36">
        <v>18</v>
      </c>
      <c r="K107" s="36">
        <v>20</v>
      </c>
      <c r="L107" s="29"/>
    </row>
    <row r="108" spans="1:12" x14ac:dyDescent="0.25">
      <c r="A108" s="33"/>
      <c r="B108" s="34">
        <v>23</v>
      </c>
      <c r="C108" s="35">
        <v>18</v>
      </c>
      <c r="D108" s="34">
        <v>15</v>
      </c>
      <c r="E108" s="37">
        <v>20</v>
      </c>
      <c r="F108" s="37">
        <v>18</v>
      </c>
      <c r="G108" s="37">
        <v>15</v>
      </c>
      <c r="H108" s="37">
        <v>10</v>
      </c>
      <c r="I108" s="37">
        <v>13</v>
      </c>
      <c r="J108" s="52" t="s">
        <v>115</v>
      </c>
      <c r="K108" s="52">
        <v>19.57</v>
      </c>
      <c r="L108" s="36"/>
    </row>
    <row r="109" spans="1:12" x14ac:dyDescent="0.25">
      <c r="A109" s="30"/>
      <c r="B109" s="31">
        <v>22</v>
      </c>
      <c r="C109" s="32">
        <v>18</v>
      </c>
      <c r="D109" s="31">
        <v>12</v>
      </c>
      <c r="E109" s="36">
        <v>16</v>
      </c>
      <c r="F109" s="36">
        <v>16</v>
      </c>
      <c r="G109" s="36">
        <v>17</v>
      </c>
      <c r="H109" s="36">
        <v>23</v>
      </c>
      <c r="I109" s="36">
        <v>20</v>
      </c>
      <c r="J109" s="31">
        <v>23</v>
      </c>
      <c r="K109" s="31">
        <v>18</v>
      </c>
    </row>
    <row r="110" spans="1:12" x14ac:dyDescent="0.25">
      <c r="A110" s="41" t="s">
        <v>5</v>
      </c>
      <c r="B110" s="42">
        <v>16</v>
      </c>
      <c r="C110" s="43">
        <v>19</v>
      </c>
      <c r="D110" s="42">
        <v>17</v>
      </c>
      <c r="E110" s="36">
        <v>22</v>
      </c>
      <c r="F110" s="36">
        <v>16</v>
      </c>
      <c r="G110" s="36">
        <v>18</v>
      </c>
      <c r="H110" s="36">
        <v>4</v>
      </c>
      <c r="I110" s="36">
        <v>17</v>
      </c>
      <c r="J110" s="36">
        <v>17</v>
      </c>
      <c r="K110" s="36">
        <v>22</v>
      </c>
      <c r="L110" s="29"/>
    </row>
    <row r="111" spans="1:12" x14ac:dyDescent="0.25">
      <c r="A111" s="33"/>
      <c r="B111" s="34">
        <v>11</v>
      </c>
      <c r="C111" s="35">
        <v>15</v>
      </c>
      <c r="D111" s="34">
        <v>14</v>
      </c>
      <c r="E111" s="37">
        <v>11</v>
      </c>
      <c r="F111" s="37">
        <v>14</v>
      </c>
      <c r="G111" s="37">
        <v>12</v>
      </c>
      <c r="H111" s="37">
        <v>8</v>
      </c>
      <c r="I111" s="34"/>
      <c r="J111" s="52" t="s">
        <v>115</v>
      </c>
      <c r="K111" s="52">
        <v>16.22</v>
      </c>
    </row>
    <row r="112" spans="1:12" x14ac:dyDescent="0.25">
      <c r="B112" s="31">
        <v>23</v>
      </c>
      <c r="C112" s="32">
        <v>22</v>
      </c>
      <c r="D112" s="31">
        <v>24</v>
      </c>
      <c r="E112" s="36">
        <v>21</v>
      </c>
      <c r="F112" s="36">
        <v>23</v>
      </c>
      <c r="G112" s="36">
        <v>24</v>
      </c>
      <c r="H112" s="36">
        <v>18</v>
      </c>
      <c r="I112" s="36">
        <v>26</v>
      </c>
      <c r="J112" s="36">
        <v>22</v>
      </c>
      <c r="K112" s="36">
        <v>17</v>
      </c>
    </row>
    <row r="113" spans="1:12" x14ac:dyDescent="0.25">
      <c r="A113" s="30" t="s">
        <v>30</v>
      </c>
      <c r="B113" s="31">
        <v>12</v>
      </c>
      <c r="C113" s="32">
        <v>19</v>
      </c>
      <c r="D113" s="31">
        <v>11</v>
      </c>
      <c r="E113" s="36">
        <v>14</v>
      </c>
      <c r="F113" s="36">
        <v>14</v>
      </c>
      <c r="G113" s="36">
        <v>22</v>
      </c>
      <c r="H113" s="36">
        <v>20</v>
      </c>
      <c r="I113" s="36">
        <v>20</v>
      </c>
      <c r="J113" s="36">
        <v>14</v>
      </c>
      <c r="K113" s="36">
        <v>15</v>
      </c>
      <c r="L113" s="29"/>
    </row>
    <row r="114" spans="1:12" x14ac:dyDescent="0.25">
      <c r="A114" s="33"/>
      <c r="B114" s="34">
        <v>11</v>
      </c>
      <c r="C114" s="35">
        <v>10</v>
      </c>
      <c r="D114" s="34">
        <v>9</v>
      </c>
      <c r="E114" s="37">
        <v>9</v>
      </c>
      <c r="F114" s="37">
        <v>17</v>
      </c>
      <c r="G114" s="37">
        <v>8</v>
      </c>
      <c r="H114" s="37">
        <v>6</v>
      </c>
      <c r="I114" s="37">
        <v>6</v>
      </c>
      <c r="J114" s="52" t="s">
        <v>115</v>
      </c>
      <c r="K114" s="52">
        <v>16.32</v>
      </c>
      <c r="L114" s="36"/>
    </row>
    <row r="115" spans="1:12" x14ac:dyDescent="0.25">
      <c r="A115" s="30"/>
      <c r="B115" s="39">
        <v>23</v>
      </c>
      <c r="C115" s="40">
        <v>16</v>
      </c>
      <c r="D115" s="39">
        <v>17</v>
      </c>
      <c r="E115" s="36">
        <v>27</v>
      </c>
      <c r="F115" s="31">
        <v>19</v>
      </c>
      <c r="G115" s="31">
        <v>21</v>
      </c>
      <c r="H115" s="31">
        <v>15</v>
      </c>
      <c r="I115" s="31">
        <v>23</v>
      </c>
      <c r="J115" s="31">
        <v>17</v>
      </c>
      <c r="K115" s="31">
        <v>18</v>
      </c>
    </row>
    <row r="116" spans="1:12" x14ac:dyDescent="0.25">
      <c r="A116" s="38" t="s">
        <v>29</v>
      </c>
      <c r="B116" s="39">
        <v>12</v>
      </c>
      <c r="C116" s="40">
        <v>21</v>
      </c>
      <c r="D116" s="39">
        <v>23</v>
      </c>
      <c r="E116" s="36">
        <v>15</v>
      </c>
      <c r="F116" s="31">
        <v>24</v>
      </c>
      <c r="G116" s="31">
        <v>23</v>
      </c>
      <c r="H116" s="31">
        <v>20</v>
      </c>
      <c r="I116" s="31">
        <v>17</v>
      </c>
      <c r="J116" s="31">
        <v>16</v>
      </c>
      <c r="K116" s="31">
        <v>16</v>
      </c>
    </row>
    <row r="117" spans="1:12" x14ac:dyDescent="0.25">
      <c r="A117" s="38"/>
      <c r="B117" s="39">
        <v>21</v>
      </c>
      <c r="C117" s="40">
        <v>22</v>
      </c>
      <c r="D117" s="39">
        <v>17</v>
      </c>
      <c r="E117" s="36">
        <v>19</v>
      </c>
      <c r="F117" s="31">
        <v>12</v>
      </c>
      <c r="G117" s="31">
        <v>12</v>
      </c>
      <c r="H117" s="31">
        <v>14</v>
      </c>
      <c r="I117" s="31">
        <v>13</v>
      </c>
      <c r="J117" s="31">
        <v>12</v>
      </c>
      <c r="K117" s="31">
        <v>8</v>
      </c>
    </row>
    <row r="118" spans="1:12" x14ac:dyDescent="0.25">
      <c r="A118" s="44"/>
      <c r="B118" s="47">
        <v>15</v>
      </c>
      <c r="C118" s="1"/>
      <c r="D118" s="1"/>
      <c r="E118" s="1"/>
      <c r="F118" s="1"/>
      <c r="G118" s="34"/>
      <c r="H118" s="34"/>
      <c r="I118" s="1"/>
      <c r="J118" s="59" t="s">
        <v>115</v>
      </c>
      <c r="K118" s="52">
        <v>16.11</v>
      </c>
    </row>
    <row r="119" spans="1:12" x14ac:dyDescent="0.25">
      <c r="A119" s="38"/>
      <c r="B119" s="39">
        <v>21</v>
      </c>
      <c r="C119" s="40">
        <v>17</v>
      </c>
      <c r="D119" s="39">
        <v>25</v>
      </c>
      <c r="E119" s="36">
        <v>17</v>
      </c>
      <c r="F119" s="31">
        <v>19</v>
      </c>
      <c r="G119" s="31">
        <v>12</v>
      </c>
      <c r="H119" s="31">
        <v>21</v>
      </c>
      <c r="I119" s="31">
        <v>17</v>
      </c>
      <c r="J119" s="31">
        <v>13</v>
      </c>
      <c r="K119" s="31">
        <v>18</v>
      </c>
    </row>
    <row r="120" spans="1:12" x14ac:dyDescent="0.25">
      <c r="A120" s="30" t="s">
        <v>34</v>
      </c>
      <c r="B120" s="31">
        <v>22</v>
      </c>
      <c r="C120" s="32">
        <v>15</v>
      </c>
      <c r="D120" s="31">
        <v>23</v>
      </c>
      <c r="E120" s="36">
        <v>15</v>
      </c>
      <c r="F120" s="31">
        <v>15</v>
      </c>
      <c r="G120" s="31">
        <v>24</v>
      </c>
      <c r="H120" s="31">
        <v>16</v>
      </c>
      <c r="I120" s="31">
        <v>16</v>
      </c>
      <c r="J120" s="31">
        <v>12</v>
      </c>
      <c r="K120" s="31">
        <v>19</v>
      </c>
      <c r="L120" s="29"/>
    </row>
    <row r="121" spans="1:12" x14ac:dyDescent="0.25">
      <c r="A121" s="30"/>
      <c r="B121" s="31">
        <v>12</v>
      </c>
      <c r="C121" s="32">
        <v>15</v>
      </c>
      <c r="D121" s="31">
        <v>19</v>
      </c>
      <c r="E121" s="36">
        <v>14</v>
      </c>
      <c r="F121" s="31">
        <v>15</v>
      </c>
      <c r="G121" s="31"/>
      <c r="H121" s="31"/>
      <c r="I121" s="31"/>
      <c r="J121" s="53" t="s">
        <v>115</v>
      </c>
      <c r="K121" s="53">
        <v>17.28</v>
      </c>
    </row>
    <row r="122" spans="1:12" x14ac:dyDescent="0.25">
      <c r="A122" s="55" t="s">
        <v>28</v>
      </c>
      <c r="B122" s="49">
        <v>28</v>
      </c>
      <c r="C122" s="50">
        <v>25</v>
      </c>
      <c r="D122" s="49">
        <v>21</v>
      </c>
      <c r="E122" s="51">
        <v>18</v>
      </c>
      <c r="F122" s="51">
        <v>16</v>
      </c>
      <c r="G122" s="51">
        <v>19</v>
      </c>
      <c r="H122" s="51">
        <v>24</v>
      </c>
      <c r="I122" s="51">
        <v>20</v>
      </c>
      <c r="J122" s="51">
        <v>21</v>
      </c>
      <c r="K122" s="51">
        <v>21</v>
      </c>
      <c r="L122" s="12"/>
    </row>
    <row r="123" spans="1:12" x14ac:dyDescent="0.25">
      <c r="A123" s="41"/>
      <c r="B123" s="42">
        <v>24</v>
      </c>
      <c r="C123" s="43">
        <v>18</v>
      </c>
      <c r="D123" s="42">
        <v>15</v>
      </c>
      <c r="E123" s="36">
        <v>20</v>
      </c>
      <c r="F123" s="36">
        <v>12</v>
      </c>
      <c r="G123" s="36">
        <v>20</v>
      </c>
      <c r="H123" s="36">
        <v>19</v>
      </c>
      <c r="I123" s="36">
        <v>23</v>
      </c>
      <c r="J123" s="36">
        <v>19</v>
      </c>
      <c r="K123" s="36">
        <v>17</v>
      </c>
      <c r="L123" s="36"/>
    </row>
    <row r="124" spans="1:12" s="29" customFormat="1" x14ac:dyDescent="0.25">
      <c r="A124" s="41"/>
      <c r="B124" s="42">
        <v>18</v>
      </c>
      <c r="C124" s="43">
        <v>17</v>
      </c>
      <c r="D124" s="42">
        <v>17</v>
      </c>
      <c r="E124" s="36">
        <v>14</v>
      </c>
      <c r="F124" s="36">
        <v>18</v>
      </c>
      <c r="G124" s="36">
        <v>17</v>
      </c>
      <c r="H124" s="36">
        <v>17</v>
      </c>
      <c r="I124" s="36">
        <v>13</v>
      </c>
      <c r="J124" s="36">
        <v>13</v>
      </c>
      <c r="K124" s="36">
        <v>8</v>
      </c>
      <c r="L124" s="36"/>
    </row>
    <row r="125" spans="1:12" x14ac:dyDescent="0.25">
      <c r="A125" s="33"/>
      <c r="B125" s="1"/>
      <c r="C125" s="1"/>
      <c r="D125" s="1"/>
      <c r="E125" s="1"/>
      <c r="F125" s="1"/>
      <c r="G125" s="1"/>
      <c r="H125" s="1"/>
      <c r="I125" s="1"/>
      <c r="J125" s="60" t="s">
        <v>119</v>
      </c>
      <c r="K125" s="60"/>
      <c r="L125" s="36"/>
    </row>
    <row r="126" spans="1:12" x14ac:dyDescent="0.25">
      <c r="A126" s="30"/>
      <c r="B126" s="31">
        <v>24</v>
      </c>
      <c r="C126" s="31">
        <v>21</v>
      </c>
      <c r="D126" s="31">
        <v>17</v>
      </c>
      <c r="E126" s="36">
        <v>26</v>
      </c>
      <c r="F126" s="36">
        <v>18</v>
      </c>
      <c r="G126" s="36">
        <v>24</v>
      </c>
      <c r="H126" s="36">
        <v>17</v>
      </c>
      <c r="I126" s="36">
        <v>27</v>
      </c>
      <c r="J126" s="36">
        <v>25</v>
      </c>
      <c r="K126" s="36">
        <v>22</v>
      </c>
    </row>
    <row r="127" spans="1:12" x14ac:dyDescent="0.25">
      <c r="A127" s="30" t="s">
        <v>26</v>
      </c>
      <c r="B127" s="31">
        <v>17</v>
      </c>
      <c r="C127" s="31">
        <v>15</v>
      </c>
      <c r="D127" s="31">
        <v>23</v>
      </c>
      <c r="E127" s="36">
        <v>13</v>
      </c>
      <c r="F127" s="36">
        <v>16</v>
      </c>
      <c r="G127" s="36">
        <v>18</v>
      </c>
      <c r="H127" s="36">
        <v>21</v>
      </c>
      <c r="I127" s="36">
        <v>21</v>
      </c>
      <c r="J127" s="36">
        <v>21</v>
      </c>
      <c r="K127" s="36">
        <v>16</v>
      </c>
    </row>
    <row r="128" spans="1:12" s="29" customFormat="1" x14ac:dyDescent="0.25">
      <c r="A128" s="30"/>
      <c r="B128" s="36">
        <v>18</v>
      </c>
      <c r="C128" s="36">
        <v>18</v>
      </c>
      <c r="D128" s="36">
        <v>13</v>
      </c>
      <c r="E128" s="36">
        <v>11</v>
      </c>
      <c r="F128" s="36">
        <v>9</v>
      </c>
      <c r="G128" s="36">
        <v>10</v>
      </c>
      <c r="H128" s="36">
        <v>8</v>
      </c>
      <c r="I128" s="36">
        <v>6</v>
      </c>
      <c r="J128" s="36">
        <v>8</v>
      </c>
      <c r="K128" s="36"/>
    </row>
    <row r="129" spans="1:15" x14ac:dyDescent="0.25">
      <c r="A129" s="33"/>
      <c r="B129" s="1"/>
      <c r="C129" s="1"/>
      <c r="D129" s="1"/>
      <c r="E129" s="1"/>
      <c r="F129" s="1"/>
      <c r="G129" s="1"/>
      <c r="H129" s="1"/>
      <c r="I129" s="1"/>
      <c r="J129" s="60" t="s">
        <v>118</v>
      </c>
      <c r="K129" s="52"/>
      <c r="L129" s="12"/>
      <c r="M129" s="12"/>
      <c r="N129" s="12"/>
      <c r="O129" s="12"/>
    </row>
    <row r="130" spans="1:15" x14ac:dyDescent="0.25">
      <c r="A130" s="30"/>
      <c r="B130" s="42">
        <v>20</v>
      </c>
      <c r="C130" s="43">
        <v>15</v>
      </c>
      <c r="D130" s="42">
        <v>17</v>
      </c>
      <c r="E130" s="36">
        <v>27</v>
      </c>
      <c r="F130" s="36">
        <v>24</v>
      </c>
      <c r="G130" s="36">
        <v>22</v>
      </c>
      <c r="H130" s="36">
        <v>28</v>
      </c>
      <c r="I130" s="36">
        <v>16</v>
      </c>
      <c r="J130" s="36">
        <v>17</v>
      </c>
      <c r="K130" s="36">
        <v>21</v>
      </c>
    </row>
    <row r="131" spans="1:15" x14ac:dyDescent="0.25">
      <c r="A131" s="41" t="s">
        <v>23</v>
      </c>
      <c r="B131" s="42">
        <v>22</v>
      </c>
      <c r="C131" s="43">
        <v>19</v>
      </c>
      <c r="D131" s="42">
        <v>14</v>
      </c>
      <c r="E131" s="36">
        <v>14</v>
      </c>
      <c r="F131" s="36">
        <v>19</v>
      </c>
      <c r="G131" s="36">
        <v>24</v>
      </c>
      <c r="H131" s="36">
        <v>19</v>
      </c>
      <c r="I131" s="36">
        <v>20</v>
      </c>
      <c r="J131" s="36">
        <v>15</v>
      </c>
      <c r="K131" s="36">
        <v>18</v>
      </c>
    </row>
    <row r="132" spans="1:15" x14ac:dyDescent="0.25">
      <c r="A132" s="33"/>
      <c r="B132" s="34">
        <v>14</v>
      </c>
      <c r="C132" s="35">
        <v>17</v>
      </c>
      <c r="D132" s="34">
        <v>12</v>
      </c>
      <c r="E132" s="37">
        <v>16</v>
      </c>
      <c r="F132" s="37">
        <v>11</v>
      </c>
      <c r="G132" s="37">
        <v>13</v>
      </c>
      <c r="H132" s="37">
        <v>11</v>
      </c>
      <c r="I132" s="37">
        <v>15</v>
      </c>
      <c r="J132" s="52" t="s">
        <v>115</v>
      </c>
      <c r="K132" s="52">
        <v>17.850000000000001</v>
      </c>
    </row>
    <row r="133" spans="1:15" x14ac:dyDescent="0.25">
      <c r="A133" s="64"/>
      <c r="B133" s="69">
        <v>24</v>
      </c>
      <c r="C133" s="69">
        <v>18</v>
      </c>
      <c r="D133" s="69">
        <v>22</v>
      </c>
      <c r="E133" s="69">
        <v>18</v>
      </c>
      <c r="F133" s="69">
        <v>19</v>
      </c>
      <c r="G133" s="70">
        <v>19</v>
      </c>
      <c r="H133" s="70">
        <v>24</v>
      </c>
      <c r="I133" s="70">
        <v>23</v>
      </c>
      <c r="J133" s="70">
        <v>16</v>
      </c>
      <c r="K133" s="70">
        <v>25</v>
      </c>
      <c r="L133" s="4"/>
    </row>
    <row r="134" spans="1:15" x14ac:dyDescent="0.25">
      <c r="A134" s="26" t="s">
        <v>21</v>
      </c>
      <c r="B134" s="42">
        <v>23</v>
      </c>
      <c r="C134" s="43">
        <v>25</v>
      </c>
      <c r="D134" s="42">
        <v>20</v>
      </c>
      <c r="E134" s="36">
        <v>21</v>
      </c>
      <c r="F134" s="36">
        <v>20</v>
      </c>
      <c r="G134" s="36">
        <v>20</v>
      </c>
      <c r="H134" s="36">
        <v>29</v>
      </c>
      <c r="I134" s="36">
        <v>21</v>
      </c>
      <c r="J134" s="36">
        <v>20</v>
      </c>
      <c r="K134" s="36">
        <v>19</v>
      </c>
      <c r="L134" s="4"/>
    </row>
    <row r="135" spans="1:15" x14ac:dyDescent="0.25">
      <c r="A135" s="26"/>
      <c r="B135" s="42">
        <v>18</v>
      </c>
      <c r="C135" s="43">
        <v>19</v>
      </c>
      <c r="D135" s="42">
        <v>17</v>
      </c>
      <c r="E135" s="36">
        <v>23</v>
      </c>
      <c r="F135" s="36">
        <v>14</v>
      </c>
      <c r="G135" s="36">
        <v>17</v>
      </c>
      <c r="H135" s="36">
        <v>24</v>
      </c>
      <c r="I135" s="36">
        <v>18</v>
      </c>
      <c r="J135" s="36">
        <v>14</v>
      </c>
      <c r="K135" s="36">
        <v>21</v>
      </c>
      <c r="L135" s="4"/>
    </row>
    <row r="136" spans="1:15" x14ac:dyDescent="0.25">
      <c r="A136" s="33"/>
      <c r="B136" s="34">
        <v>21</v>
      </c>
      <c r="C136" s="35">
        <v>22</v>
      </c>
      <c r="D136" s="34">
        <v>11</v>
      </c>
      <c r="E136" s="37">
        <v>11</v>
      </c>
      <c r="F136" s="2"/>
      <c r="G136" s="2"/>
      <c r="H136" s="2"/>
      <c r="I136" s="2"/>
      <c r="J136" s="71" t="s">
        <v>115</v>
      </c>
      <c r="K136" s="71">
        <v>17.78</v>
      </c>
    </row>
    <row r="137" spans="1:15" x14ac:dyDescent="0.25">
      <c r="A137" s="30"/>
      <c r="B137" s="42">
        <v>24</v>
      </c>
      <c r="C137" s="43">
        <v>18</v>
      </c>
      <c r="D137" s="42">
        <v>22</v>
      </c>
      <c r="E137" s="36">
        <v>18</v>
      </c>
      <c r="F137" s="42">
        <v>19</v>
      </c>
      <c r="G137" s="42">
        <v>19</v>
      </c>
      <c r="H137" s="42">
        <v>24</v>
      </c>
      <c r="I137" s="42">
        <v>23</v>
      </c>
      <c r="J137" s="42">
        <v>16</v>
      </c>
      <c r="K137" s="42">
        <v>25</v>
      </c>
    </row>
    <row r="138" spans="1:15" x14ac:dyDescent="0.25">
      <c r="A138" s="41" t="s">
        <v>21</v>
      </c>
      <c r="B138" s="42">
        <v>23</v>
      </c>
      <c r="C138" s="43">
        <v>25</v>
      </c>
      <c r="D138" s="42">
        <v>20</v>
      </c>
      <c r="E138" s="36">
        <v>21</v>
      </c>
      <c r="F138" s="36">
        <v>20</v>
      </c>
      <c r="G138" s="36">
        <v>20</v>
      </c>
      <c r="H138" s="36">
        <v>29</v>
      </c>
      <c r="I138" s="36">
        <v>21</v>
      </c>
      <c r="J138" s="36">
        <v>26</v>
      </c>
      <c r="K138" s="36">
        <v>19</v>
      </c>
    </row>
    <row r="139" spans="1:15" x14ac:dyDescent="0.25">
      <c r="A139" s="41"/>
      <c r="B139" s="42">
        <v>18</v>
      </c>
      <c r="C139" s="43">
        <v>19</v>
      </c>
      <c r="D139" s="42">
        <v>17</v>
      </c>
      <c r="E139" s="36">
        <v>23</v>
      </c>
      <c r="F139" s="42">
        <v>14</v>
      </c>
      <c r="G139" s="42">
        <v>17</v>
      </c>
      <c r="H139" s="42">
        <v>24</v>
      </c>
      <c r="I139" s="42">
        <v>18</v>
      </c>
      <c r="J139" s="42">
        <v>14</v>
      </c>
      <c r="K139" s="42">
        <v>21</v>
      </c>
    </row>
    <row r="140" spans="1:15" x14ac:dyDescent="0.25">
      <c r="A140" s="33"/>
      <c r="B140" s="34">
        <v>21</v>
      </c>
      <c r="C140" s="34">
        <v>21</v>
      </c>
      <c r="D140" s="34">
        <v>22</v>
      </c>
      <c r="E140" s="34">
        <v>11</v>
      </c>
      <c r="F140" s="34">
        <v>11</v>
      </c>
      <c r="G140" s="34"/>
      <c r="H140" s="1"/>
      <c r="I140" s="1"/>
      <c r="J140" s="52" t="s">
        <v>116</v>
      </c>
      <c r="K140" s="52">
        <v>19.52</v>
      </c>
    </row>
    <row r="141" spans="1:15" x14ac:dyDescent="0.25">
      <c r="A141" s="41"/>
      <c r="B141" s="42">
        <v>19</v>
      </c>
      <c r="C141" s="43">
        <v>29</v>
      </c>
      <c r="D141" s="42">
        <v>26</v>
      </c>
      <c r="E141" s="36">
        <v>20</v>
      </c>
      <c r="F141" s="36">
        <v>25</v>
      </c>
      <c r="G141" s="36">
        <v>26</v>
      </c>
      <c r="H141" s="36">
        <v>21</v>
      </c>
      <c r="I141" s="36">
        <v>15</v>
      </c>
      <c r="J141" s="36">
        <v>21</v>
      </c>
      <c r="K141" s="36">
        <v>18</v>
      </c>
    </row>
    <row r="142" spans="1:15" x14ac:dyDescent="0.25">
      <c r="A142" s="30" t="s">
        <v>20</v>
      </c>
      <c r="B142" s="31">
        <v>18</v>
      </c>
      <c r="C142" s="32">
        <v>14</v>
      </c>
      <c r="D142" s="31">
        <v>12</v>
      </c>
      <c r="E142" s="36">
        <v>10</v>
      </c>
      <c r="F142" s="36">
        <v>17</v>
      </c>
      <c r="G142" s="36">
        <v>17</v>
      </c>
      <c r="H142" s="36">
        <v>20</v>
      </c>
      <c r="I142" s="36">
        <v>15</v>
      </c>
      <c r="J142" s="36">
        <v>15</v>
      </c>
      <c r="K142" s="36">
        <v>19</v>
      </c>
    </row>
    <row r="143" spans="1:15" x14ac:dyDescent="0.25">
      <c r="A143" s="33"/>
      <c r="B143" s="34">
        <v>23</v>
      </c>
      <c r="C143" s="35">
        <v>13</v>
      </c>
      <c r="D143" s="34">
        <v>23</v>
      </c>
      <c r="E143" s="37">
        <v>12</v>
      </c>
      <c r="F143" s="37">
        <v>13</v>
      </c>
      <c r="G143" s="37">
        <v>14</v>
      </c>
      <c r="H143" s="37">
        <v>9</v>
      </c>
      <c r="I143" s="1"/>
      <c r="J143" s="52" t="s">
        <v>112</v>
      </c>
      <c r="K143" s="52" t="s">
        <v>111</v>
      </c>
    </row>
    <row r="144" spans="1:15" x14ac:dyDescent="0.25">
      <c r="A144" s="30" t="s">
        <v>24</v>
      </c>
      <c r="B144" s="31">
        <v>30</v>
      </c>
      <c r="C144" s="32">
        <v>27</v>
      </c>
      <c r="D144" s="31">
        <v>32</v>
      </c>
      <c r="E144" s="36">
        <v>26</v>
      </c>
      <c r="F144" s="36">
        <v>22</v>
      </c>
      <c r="G144" s="36">
        <v>26</v>
      </c>
      <c r="H144" s="36">
        <v>27</v>
      </c>
      <c r="I144" s="36">
        <v>24</v>
      </c>
      <c r="J144" s="36">
        <v>19</v>
      </c>
      <c r="K144" s="36">
        <v>20</v>
      </c>
    </row>
    <row r="145" spans="1:12" x14ac:dyDescent="0.25">
      <c r="A145" s="33"/>
      <c r="B145" s="34">
        <v>19</v>
      </c>
      <c r="C145" s="35">
        <v>20</v>
      </c>
      <c r="D145" s="34">
        <v>15</v>
      </c>
      <c r="E145" s="37">
        <v>15</v>
      </c>
      <c r="F145" s="37">
        <v>16</v>
      </c>
      <c r="G145" s="37">
        <v>11</v>
      </c>
      <c r="H145" s="37">
        <v>6</v>
      </c>
      <c r="I145" s="37">
        <v>6</v>
      </c>
      <c r="J145" s="52" t="s">
        <v>116</v>
      </c>
      <c r="K145" s="52">
        <v>20.05</v>
      </c>
      <c r="L145" s="28"/>
    </row>
    <row r="146" spans="1:12" x14ac:dyDescent="0.25">
      <c r="A146" s="41"/>
      <c r="B146" s="42">
        <v>20</v>
      </c>
      <c r="C146" s="43">
        <v>25</v>
      </c>
      <c r="D146" s="42">
        <v>26</v>
      </c>
      <c r="E146" s="36">
        <v>23</v>
      </c>
      <c r="F146" s="36">
        <v>26</v>
      </c>
      <c r="G146" s="36">
        <v>23</v>
      </c>
      <c r="H146" s="36">
        <v>26</v>
      </c>
      <c r="I146" s="36">
        <v>22</v>
      </c>
      <c r="J146" s="36">
        <v>17</v>
      </c>
      <c r="K146" s="36">
        <v>28</v>
      </c>
    </row>
    <row r="147" spans="1:12" x14ac:dyDescent="0.25">
      <c r="A147" s="41" t="s">
        <v>27</v>
      </c>
      <c r="B147" s="42">
        <v>23</v>
      </c>
      <c r="C147" s="42">
        <v>24</v>
      </c>
      <c r="D147" s="42">
        <v>28</v>
      </c>
      <c r="E147" s="36">
        <v>19</v>
      </c>
      <c r="F147" s="36">
        <v>16</v>
      </c>
      <c r="G147" s="36">
        <v>28</v>
      </c>
      <c r="H147" s="36">
        <v>17</v>
      </c>
      <c r="I147" s="36">
        <v>19</v>
      </c>
      <c r="J147" s="36">
        <v>13</v>
      </c>
      <c r="K147" s="36">
        <v>13</v>
      </c>
    </row>
    <row r="148" spans="1:12" x14ac:dyDescent="0.25">
      <c r="A148" s="33"/>
      <c r="B148" s="34">
        <v>10</v>
      </c>
      <c r="C148" s="34">
        <v>8</v>
      </c>
      <c r="D148" s="34">
        <v>11</v>
      </c>
      <c r="E148" s="34">
        <v>8</v>
      </c>
      <c r="F148" s="34">
        <v>7</v>
      </c>
      <c r="G148" s="34">
        <v>5</v>
      </c>
      <c r="H148" s="1"/>
      <c r="I148" s="1"/>
      <c r="J148" s="52" t="s">
        <v>115</v>
      </c>
      <c r="K148" s="52">
        <v>18.649999999999999</v>
      </c>
    </row>
    <row r="166" spans="1:12" x14ac:dyDescent="0.25">
      <c r="A166" s="95" t="s">
        <v>114</v>
      </c>
      <c r="B166" s="95"/>
      <c r="C166" s="95"/>
      <c r="D166" s="95"/>
      <c r="E166" s="95"/>
      <c r="F166" s="54"/>
      <c r="G166" s="54"/>
      <c r="H166" s="54"/>
      <c r="I166" s="54"/>
      <c r="J166" s="54"/>
      <c r="K166" s="54"/>
      <c r="L166" s="29"/>
    </row>
    <row r="167" spans="1:12" x14ac:dyDescent="0.25">
      <c r="A167" s="45"/>
      <c r="B167" s="45">
        <v>1</v>
      </c>
      <c r="C167" s="45">
        <v>2</v>
      </c>
      <c r="D167" s="45">
        <v>1</v>
      </c>
      <c r="E167" s="45">
        <v>3</v>
      </c>
      <c r="F167" s="46">
        <v>1</v>
      </c>
      <c r="G167" s="46">
        <v>3</v>
      </c>
      <c r="H167" s="46">
        <v>2</v>
      </c>
      <c r="I167" s="46">
        <v>3</v>
      </c>
      <c r="J167" s="46">
        <v>1</v>
      </c>
      <c r="K167" s="46">
        <v>3</v>
      </c>
      <c r="L167" s="30"/>
    </row>
    <row r="168" spans="1:12" x14ac:dyDescent="0.25">
      <c r="A168" s="30" t="s">
        <v>15</v>
      </c>
      <c r="B168" s="31">
        <v>1</v>
      </c>
      <c r="C168" s="32">
        <v>1</v>
      </c>
      <c r="D168" s="31">
        <v>4</v>
      </c>
      <c r="E168" s="31">
        <v>3</v>
      </c>
      <c r="F168" s="31">
        <v>3</v>
      </c>
      <c r="G168" s="31">
        <v>5</v>
      </c>
      <c r="H168" s="31">
        <v>4</v>
      </c>
      <c r="I168" s="31">
        <v>3</v>
      </c>
      <c r="J168" s="31">
        <v>4</v>
      </c>
      <c r="K168" s="31">
        <v>5</v>
      </c>
      <c r="L168" s="30"/>
    </row>
    <row r="169" spans="1:12" x14ac:dyDescent="0.25">
      <c r="A169" s="33"/>
      <c r="B169" s="34">
        <v>2</v>
      </c>
      <c r="C169" s="35">
        <v>0</v>
      </c>
      <c r="D169" s="34">
        <v>1</v>
      </c>
      <c r="E169" s="34">
        <v>2</v>
      </c>
      <c r="F169" s="34">
        <v>0</v>
      </c>
      <c r="G169" s="34">
        <v>2</v>
      </c>
      <c r="H169" s="33"/>
      <c r="I169" s="33"/>
      <c r="J169" s="52" t="s">
        <v>110</v>
      </c>
      <c r="K169" s="52">
        <v>2.2999999999999998</v>
      </c>
      <c r="L169" s="30"/>
    </row>
    <row r="170" spans="1:12" x14ac:dyDescent="0.25">
      <c r="A170" s="30"/>
      <c r="B170" s="31">
        <v>4</v>
      </c>
      <c r="C170" s="32">
        <v>2</v>
      </c>
      <c r="D170" s="31">
        <v>4</v>
      </c>
      <c r="E170" s="31">
        <v>3</v>
      </c>
      <c r="F170" s="31">
        <v>4</v>
      </c>
      <c r="G170" s="31">
        <v>2</v>
      </c>
      <c r="H170" s="31">
        <v>2</v>
      </c>
      <c r="I170" s="31">
        <v>4</v>
      </c>
      <c r="J170" s="31">
        <v>2</v>
      </c>
      <c r="K170" s="31">
        <v>0</v>
      </c>
      <c r="L170" s="30"/>
    </row>
    <row r="171" spans="1:12" x14ac:dyDescent="0.25">
      <c r="A171" s="30" t="s">
        <v>15</v>
      </c>
      <c r="B171" s="31">
        <v>0</v>
      </c>
      <c r="C171" s="32">
        <v>0.5</v>
      </c>
      <c r="D171" s="31">
        <v>0.5</v>
      </c>
      <c r="E171" s="31">
        <v>3</v>
      </c>
      <c r="F171" s="31">
        <v>2</v>
      </c>
      <c r="G171" s="31">
        <v>3</v>
      </c>
      <c r="H171" s="31">
        <v>0</v>
      </c>
      <c r="I171" s="31">
        <v>3</v>
      </c>
      <c r="J171" s="31">
        <v>2</v>
      </c>
      <c r="K171" s="31">
        <v>0</v>
      </c>
      <c r="L171" s="30"/>
    </row>
    <row r="172" spans="1:12" x14ac:dyDescent="0.25">
      <c r="A172" s="33"/>
      <c r="B172" s="34">
        <v>3</v>
      </c>
      <c r="C172" s="35">
        <v>6</v>
      </c>
      <c r="D172" s="34">
        <v>4</v>
      </c>
      <c r="E172" s="34">
        <v>2</v>
      </c>
      <c r="F172" s="34">
        <v>1</v>
      </c>
      <c r="G172" s="34">
        <v>2</v>
      </c>
      <c r="H172" s="34"/>
      <c r="I172" s="34"/>
      <c r="J172" s="52" t="s">
        <v>115</v>
      </c>
      <c r="K172" s="52">
        <v>2.69</v>
      </c>
      <c r="L172" s="30"/>
    </row>
    <row r="173" spans="1:12" x14ac:dyDescent="0.25">
      <c r="A173" s="41"/>
      <c r="B173" s="42">
        <v>4</v>
      </c>
      <c r="C173" s="43">
        <v>4</v>
      </c>
      <c r="D173" s="42">
        <v>1</v>
      </c>
      <c r="E173" s="42">
        <v>2</v>
      </c>
      <c r="F173" s="42">
        <v>1</v>
      </c>
      <c r="G173" s="42">
        <v>2</v>
      </c>
      <c r="H173" s="42">
        <v>2</v>
      </c>
      <c r="I173" s="42">
        <v>4</v>
      </c>
      <c r="J173" s="42">
        <v>0</v>
      </c>
      <c r="K173" s="42">
        <v>5</v>
      </c>
      <c r="L173" s="30"/>
    </row>
    <row r="174" spans="1:12" x14ac:dyDescent="0.25">
      <c r="A174" s="56" t="s">
        <v>10</v>
      </c>
      <c r="B174" s="42">
        <v>4</v>
      </c>
      <c r="C174" s="43">
        <v>1</v>
      </c>
      <c r="D174" s="42">
        <v>4</v>
      </c>
      <c r="E174" s="42">
        <v>1</v>
      </c>
      <c r="F174" s="42">
        <v>0</v>
      </c>
      <c r="G174" s="42">
        <v>1</v>
      </c>
      <c r="H174" s="42">
        <v>3</v>
      </c>
      <c r="I174" s="42">
        <v>3</v>
      </c>
      <c r="J174" s="42">
        <v>0</v>
      </c>
      <c r="K174" s="42">
        <v>2</v>
      </c>
      <c r="L174" s="30"/>
    </row>
    <row r="175" spans="1:12" x14ac:dyDescent="0.25">
      <c r="A175" s="33"/>
      <c r="B175" s="34">
        <v>4</v>
      </c>
      <c r="C175" s="1"/>
      <c r="D175" s="1"/>
      <c r="E175" s="34"/>
      <c r="F175" s="34"/>
      <c r="G175" s="34"/>
      <c r="H175" s="34"/>
      <c r="I175" s="34"/>
      <c r="J175" s="59" t="s">
        <v>110</v>
      </c>
      <c r="K175" s="52">
        <v>2.09</v>
      </c>
      <c r="L175" s="30"/>
    </row>
    <row r="176" spans="1:12" x14ac:dyDescent="0.25">
      <c r="A176" s="30"/>
      <c r="B176" s="31">
        <v>0</v>
      </c>
      <c r="C176" s="32">
        <v>4</v>
      </c>
      <c r="D176" s="31">
        <v>5</v>
      </c>
      <c r="E176" s="31">
        <v>3</v>
      </c>
      <c r="F176" s="31">
        <v>2</v>
      </c>
      <c r="G176" s="31">
        <v>5</v>
      </c>
      <c r="H176" s="31">
        <v>2</v>
      </c>
      <c r="I176" s="31">
        <v>1</v>
      </c>
      <c r="J176" s="31">
        <v>4</v>
      </c>
      <c r="K176" s="31">
        <v>2</v>
      </c>
      <c r="L176" s="30"/>
    </row>
    <row r="177" spans="1:12" x14ac:dyDescent="0.25">
      <c r="A177" s="38" t="s">
        <v>13</v>
      </c>
      <c r="B177" s="31">
        <v>2</v>
      </c>
      <c r="C177" s="32">
        <v>2</v>
      </c>
      <c r="D177" s="31">
        <v>1</v>
      </c>
      <c r="E177" s="31">
        <v>2</v>
      </c>
      <c r="F177" s="31">
        <v>2</v>
      </c>
      <c r="G177" s="31">
        <v>4</v>
      </c>
      <c r="H177" s="31">
        <v>3</v>
      </c>
      <c r="I177" s="31">
        <v>4</v>
      </c>
      <c r="J177" s="31">
        <v>2</v>
      </c>
      <c r="K177" s="31">
        <v>4</v>
      </c>
      <c r="L177" s="30"/>
    </row>
    <row r="178" spans="1:12" x14ac:dyDescent="0.25">
      <c r="A178" s="33"/>
      <c r="B178" s="34">
        <v>2</v>
      </c>
      <c r="C178" s="35">
        <v>3</v>
      </c>
      <c r="D178" s="34">
        <v>2</v>
      </c>
      <c r="E178" s="34">
        <v>1</v>
      </c>
      <c r="F178" s="34">
        <v>2</v>
      </c>
      <c r="G178" s="34">
        <v>1</v>
      </c>
      <c r="H178" s="34">
        <v>1</v>
      </c>
      <c r="I178" s="1"/>
      <c r="J178" s="52" t="s">
        <v>115</v>
      </c>
      <c r="K178" s="52">
        <v>2.44</v>
      </c>
      <c r="L178" s="30"/>
    </row>
    <row r="179" spans="1:12" x14ac:dyDescent="0.25">
      <c r="A179" s="30"/>
      <c r="B179" s="31">
        <v>4</v>
      </c>
      <c r="C179" s="32">
        <v>4</v>
      </c>
      <c r="D179" s="31">
        <v>4</v>
      </c>
      <c r="E179" s="31">
        <v>2</v>
      </c>
      <c r="F179" s="31">
        <v>9</v>
      </c>
      <c r="G179" s="31">
        <v>2</v>
      </c>
      <c r="H179" s="31">
        <v>2</v>
      </c>
      <c r="I179" s="31">
        <v>5</v>
      </c>
      <c r="J179" s="31">
        <v>3</v>
      </c>
      <c r="K179" s="31">
        <v>4</v>
      </c>
      <c r="L179" s="30"/>
    </row>
    <row r="180" spans="1:12" x14ac:dyDescent="0.25">
      <c r="A180" s="56" t="s">
        <v>4</v>
      </c>
      <c r="B180" s="42">
        <v>3</v>
      </c>
      <c r="C180" s="42">
        <v>4</v>
      </c>
      <c r="D180" s="42">
        <v>1</v>
      </c>
      <c r="E180" s="42">
        <v>2</v>
      </c>
      <c r="F180" s="42">
        <v>1</v>
      </c>
      <c r="G180" s="42">
        <v>4</v>
      </c>
      <c r="H180" s="42">
        <v>0</v>
      </c>
      <c r="I180" s="42">
        <v>1</v>
      </c>
      <c r="J180" s="42">
        <v>5</v>
      </c>
      <c r="K180" s="42">
        <v>3</v>
      </c>
      <c r="L180" s="30"/>
    </row>
    <row r="181" spans="1:12" x14ac:dyDescent="0.25">
      <c r="A181" s="33"/>
      <c r="B181" s="34">
        <v>3</v>
      </c>
      <c r="C181" s="35">
        <v>2</v>
      </c>
      <c r="D181" s="34">
        <v>3</v>
      </c>
      <c r="E181" s="34">
        <v>2</v>
      </c>
      <c r="F181" s="34">
        <v>0</v>
      </c>
      <c r="G181" s="34">
        <v>0</v>
      </c>
      <c r="H181" s="34">
        <v>3</v>
      </c>
      <c r="I181" s="1"/>
      <c r="J181" s="52" t="s">
        <v>115</v>
      </c>
      <c r="K181" s="52">
        <v>2.81</v>
      </c>
      <c r="L181" s="30"/>
    </row>
    <row r="182" spans="1:12" x14ac:dyDescent="0.25">
      <c r="A182" s="41"/>
      <c r="B182" s="42">
        <v>3</v>
      </c>
      <c r="C182" s="43">
        <v>0</v>
      </c>
      <c r="D182" s="42">
        <v>1</v>
      </c>
      <c r="E182" s="42">
        <v>5</v>
      </c>
      <c r="F182" s="31">
        <v>0</v>
      </c>
      <c r="G182" s="31">
        <v>5</v>
      </c>
      <c r="H182" s="31">
        <v>4</v>
      </c>
      <c r="I182" s="31">
        <v>2</v>
      </c>
      <c r="J182" s="31">
        <v>8</v>
      </c>
      <c r="K182" s="31">
        <v>4</v>
      </c>
    </row>
    <row r="183" spans="1:12" x14ac:dyDescent="0.25">
      <c r="A183" s="41" t="s">
        <v>17</v>
      </c>
      <c r="B183" s="42">
        <v>2</v>
      </c>
      <c r="C183" s="43">
        <v>4</v>
      </c>
      <c r="D183" s="42">
        <v>2</v>
      </c>
      <c r="E183" s="42">
        <v>6</v>
      </c>
      <c r="F183" s="36">
        <v>2</v>
      </c>
      <c r="G183" s="36">
        <v>3</v>
      </c>
      <c r="H183" s="36">
        <v>1</v>
      </c>
      <c r="I183" s="36">
        <v>2</v>
      </c>
      <c r="J183" s="36">
        <v>6</v>
      </c>
      <c r="K183" s="36">
        <v>1</v>
      </c>
      <c r="L183" s="30"/>
    </row>
    <row r="184" spans="1:12" x14ac:dyDescent="0.25">
      <c r="A184" s="33"/>
      <c r="B184" s="34">
        <v>0</v>
      </c>
      <c r="C184" s="35">
        <v>1</v>
      </c>
      <c r="D184" s="34">
        <v>0</v>
      </c>
      <c r="E184" s="1"/>
      <c r="F184" s="1"/>
      <c r="G184" s="37"/>
      <c r="H184" s="37"/>
      <c r="I184" s="37"/>
      <c r="J184" s="52" t="s">
        <v>115</v>
      </c>
      <c r="K184" s="52">
        <v>2.69</v>
      </c>
      <c r="L184" s="30"/>
    </row>
    <row r="185" spans="1:12" x14ac:dyDescent="0.25">
      <c r="A185" s="41"/>
      <c r="B185" s="42">
        <v>3</v>
      </c>
      <c r="C185" s="43">
        <v>0</v>
      </c>
      <c r="D185" s="42">
        <v>3</v>
      </c>
      <c r="E185" s="42">
        <v>0</v>
      </c>
      <c r="F185" s="36">
        <v>4</v>
      </c>
      <c r="G185" s="36">
        <v>4</v>
      </c>
      <c r="H185" s="36">
        <v>5</v>
      </c>
      <c r="I185" s="36">
        <v>7</v>
      </c>
      <c r="J185" s="36">
        <v>3</v>
      </c>
      <c r="K185" s="36">
        <v>3.5</v>
      </c>
      <c r="L185" s="30"/>
    </row>
    <row r="186" spans="1:12" x14ac:dyDescent="0.25">
      <c r="A186" s="30" t="s">
        <v>37</v>
      </c>
      <c r="B186" s="31">
        <v>4</v>
      </c>
      <c r="C186" s="32">
        <v>4</v>
      </c>
      <c r="D186" s="31">
        <v>3</v>
      </c>
      <c r="E186" s="31">
        <v>3</v>
      </c>
      <c r="F186" s="31">
        <v>6</v>
      </c>
      <c r="G186" s="31">
        <v>5</v>
      </c>
      <c r="H186" s="31">
        <v>4</v>
      </c>
      <c r="I186" s="31">
        <v>3</v>
      </c>
      <c r="J186" s="31">
        <v>1</v>
      </c>
      <c r="K186" s="31">
        <v>3</v>
      </c>
      <c r="L186" s="30"/>
    </row>
    <row r="187" spans="1:12" x14ac:dyDescent="0.25">
      <c r="A187" s="30"/>
      <c r="B187" s="31">
        <v>0</v>
      </c>
      <c r="C187" s="32">
        <v>4</v>
      </c>
      <c r="D187" s="31">
        <v>1</v>
      </c>
      <c r="E187" s="31">
        <v>4</v>
      </c>
      <c r="F187" s="31">
        <v>0.5</v>
      </c>
      <c r="G187" s="31">
        <v>3</v>
      </c>
      <c r="H187" s="31">
        <v>5</v>
      </c>
      <c r="I187" s="31">
        <v>3</v>
      </c>
      <c r="J187" s="31">
        <v>3</v>
      </c>
      <c r="K187" s="31">
        <v>1</v>
      </c>
      <c r="L187" s="30"/>
    </row>
    <row r="188" spans="1:12" x14ac:dyDescent="0.25">
      <c r="A188" s="33"/>
      <c r="B188" s="34">
        <v>3</v>
      </c>
      <c r="C188" s="35">
        <v>0</v>
      </c>
      <c r="D188" s="34">
        <v>4</v>
      </c>
      <c r="E188" s="34">
        <v>3</v>
      </c>
      <c r="F188" s="34">
        <v>0</v>
      </c>
      <c r="G188" s="34">
        <v>1</v>
      </c>
      <c r="H188" s="1"/>
      <c r="I188" s="1"/>
      <c r="J188" s="52" t="s">
        <v>110</v>
      </c>
      <c r="K188" s="52">
        <v>2.88</v>
      </c>
      <c r="L188" s="30"/>
    </row>
    <row r="189" spans="1:12" x14ac:dyDescent="0.25">
      <c r="A189" s="30"/>
      <c r="B189" s="31">
        <v>5</v>
      </c>
      <c r="C189" s="32">
        <v>0</v>
      </c>
      <c r="D189" s="31">
        <v>2</v>
      </c>
      <c r="E189" s="31">
        <v>3</v>
      </c>
      <c r="F189" s="31">
        <v>3</v>
      </c>
      <c r="G189" s="31">
        <v>1</v>
      </c>
      <c r="H189" s="31">
        <v>3.5</v>
      </c>
      <c r="I189" s="31">
        <v>2</v>
      </c>
      <c r="J189" s="31">
        <v>4</v>
      </c>
      <c r="K189" s="31">
        <v>4</v>
      </c>
      <c r="L189" s="30"/>
    </row>
    <row r="190" spans="1:12" x14ac:dyDescent="0.25">
      <c r="A190" s="30" t="s">
        <v>39</v>
      </c>
      <c r="B190" s="31">
        <v>1</v>
      </c>
      <c r="C190" s="32">
        <v>5</v>
      </c>
      <c r="D190" s="31">
        <v>4</v>
      </c>
      <c r="E190" s="36">
        <v>3</v>
      </c>
      <c r="F190" s="31">
        <v>3</v>
      </c>
      <c r="G190" s="31">
        <v>3</v>
      </c>
      <c r="H190" s="31">
        <v>1</v>
      </c>
      <c r="I190" s="31">
        <v>3</v>
      </c>
      <c r="J190" s="31">
        <v>3</v>
      </c>
      <c r="K190" s="31">
        <v>3</v>
      </c>
      <c r="L190" s="30"/>
    </row>
    <row r="191" spans="1:12" x14ac:dyDescent="0.25">
      <c r="A191" s="33"/>
      <c r="B191" s="34">
        <v>0.5</v>
      </c>
      <c r="C191" s="35">
        <v>1</v>
      </c>
      <c r="D191" s="1"/>
      <c r="E191" s="1"/>
      <c r="F191" s="34"/>
      <c r="G191" s="34"/>
      <c r="H191" s="34"/>
      <c r="I191" s="34"/>
      <c r="J191" s="52" t="s">
        <v>115</v>
      </c>
      <c r="K191" s="52">
        <v>2.41</v>
      </c>
      <c r="L191" s="30"/>
    </row>
    <row r="192" spans="1:12" x14ac:dyDescent="0.25">
      <c r="A192" s="30"/>
      <c r="B192" s="31">
        <v>4</v>
      </c>
      <c r="C192" s="32">
        <v>2</v>
      </c>
      <c r="D192" s="31">
        <v>3</v>
      </c>
      <c r="E192" s="36">
        <v>0.5</v>
      </c>
      <c r="F192" s="31">
        <v>1</v>
      </c>
      <c r="G192" s="31">
        <v>3</v>
      </c>
      <c r="H192" s="31">
        <v>5</v>
      </c>
      <c r="I192" s="31">
        <v>3</v>
      </c>
      <c r="J192" s="31">
        <v>7</v>
      </c>
      <c r="K192" s="31">
        <v>2</v>
      </c>
      <c r="L192" s="30"/>
    </row>
    <row r="193" spans="1:12" x14ac:dyDescent="0.25">
      <c r="A193" s="30" t="s">
        <v>109</v>
      </c>
      <c r="B193" s="31">
        <v>4</v>
      </c>
      <c r="C193" s="32">
        <v>3</v>
      </c>
      <c r="D193" s="31">
        <v>2.5</v>
      </c>
      <c r="E193" s="36">
        <v>0.5</v>
      </c>
      <c r="F193" s="36">
        <v>4</v>
      </c>
      <c r="G193" s="36">
        <v>0</v>
      </c>
      <c r="H193" s="36">
        <v>5</v>
      </c>
      <c r="I193" s="36">
        <v>2</v>
      </c>
      <c r="J193" s="36">
        <v>0</v>
      </c>
      <c r="K193" s="36">
        <v>4</v>
      </c>
      <c r="L193" s="30"/>
    </row>
    <row r="194" spans="1:12" x14ac:dyDescent="0.25">
      <c r="A194" s="33"/>
      <c r="B194" s="34">
        <v>0.3</v>
      </c>
      <c r="C194" s="35">
        <v>3</v>
      </c>
      <c r="D194" s="34">
        <v>0</v>
      </c>
      <c r="E194" s="37">
        <v>3</v>
      </c>
      <c r="F194" s="34">
        <v>2</v>
      </c>
      <c r="G194" s="1"/>
      <c r="H194" s="1"/>
      <c r="I194" s="34"/>
      <c r="J194" s="52" t="s">
        <v>115</v>
      </c>
      <c r="K194" s="52">
        <v>2.52</v>
      </c>
      <c r="L194" s="30"/>
    </row>
    <row r="195" spans="1:12" x14ac:dyDescent="0.25">
      <c r="A195" s="38"/>
      <c r="B195" s="39">
        <v>2</v>
      </c>
      <c r="C195" s="40">
        <v>4</v>
      </c>
      <c r="D195" s="39">
        <v>3.9</v>
      </c>
      <c r="E195" s="57">
        <v>1</v>
      </c>
      <c r="F195" s="39">
        <v>3</v>
      </c>
      <c r="G195" s="39">
        <v>3.5</v>
      </c>
      <c r="H195" s="39">
        <v>2</v>
      </c>
      <c r="I195" s="39">
        <v>4</v>
      </c>
      <c r="J195" s="39">
        <v>0.5</v>
      </c>
      <c r="K195" s="39">
        <v>2</v>
      </c>
      <c r="L195" s="30"/>
    </row>
    <row r="196" spans="1:12" x14ac:dyDescent="0.25">
      <c r="A196" s="38" t="s">
        <v>104</v>
      </c>
      <c r="B196" s="39">
        <v>2.5</v>
      </c>
      <c r="C196" s="40">
        <v>4</v>
      </c>
      <c r="D196" s="39">
        <v>0.3</v>
      </c>
      <c r="E196" s="57">
        <v>1</v>
      </c>
      <c r="F196" s="39">
        <v>2</v>
      </c>
      <c r="G196" s="39">
        <v>3</v>
      </c>
      <c r="H196" s="39">
        <v>3</v>
      </c>
      <c r="I196" s="39">
        <v>1</v>
      </c>
      <c r="J196" s="39">
        <v>1</v>
      </c>
      <c r="K196" s="39">
        <v>1</v>
      </c>
      <c r="L196" s="30"/>
    </row>
    <row r="197" spans="1:12" s="29" customFormat="1" x14ac:dyDescent="0.25">
      <c r="A197" s="44"/>
      <c r="B197" s="47">
        <v>3.5</v>
      </c>
      <c r="C197" s="48">
        <v>4</v>
      </c>
      <c r="D197" s="47">
        <v>3</v>
      </c>
      <c r="E197" s="47">
        <v>2</v>
      </c>
      <c r="F197" s="47"/>
      <c r="G197" s="47"/>
      <c r="H197" s="47"/>
      <c r="I197" s="47"/>
      <c r="J197" s="52" t="s">
        <v>116</v>
      </c>
      <c r="K197" s="52">
        <v>2.38</v>
      </c>
      <c r="L197" s="30"/>
    </row>
    <row r="198" spans="1:12" s="29" customFormat="1" x14ac:dyDescent="0.25">
      <c r="A198" s="56"/>
      <c r="B198" s="57"/>
      <c r="C198" s="58"/>
      <c r="D198" s="57"/>
      <c r="E198" s="57"/>
      <c r="F198" s="57"/>
      <c r="G198" s="57"/>
      <c r="H198" s="57"/>
      <c r="I198" s="57"/>
      <c r="J198" s="57"/>
      <c r="K198" s="57"/>
      <c r="L198" s="30"/>
    </row>
    <row r="199" spans="1:12" x14ac:dyDescent="0.25">
      <c r="A199" s="55" t="s">
        <v>31</v>
      </c>
      <c r="B199" s="49">
        <v>7</v>
      </c>
      <c r="C199" s="50">
        <v>3</v>
      </c>
      <c r="D199" s="49">
        <v>1</v>
      </c>
      <c r="E199" s="51">
        <v>1.5</v>
      </c>
      <c r="F199" s="51">
        <v>3</v>
      </c>
      <c r="G199" s="51">
        <v>10</v>
      </c>
      <c r="H199" s="51">
        <v>4</v>
      </c>
      <c r="I199" s="51">
        <v>8</v>
      </c>
      <c r="J199" s="51">
        <v>5</v>
      </c>
      <c r="K199" s="51">
        <v>5</v>
      </c>
      <c r="L199" s="30"/>
    </row>
    <row r="200" spans="1:12" x14ac:dyDescent="0.25">
      <c r="A200" s="30"/>
      <c r="B200" s="31">
        <v>3</v>
      </c>
      <c r="C200" s="32">
        <v>5</v>
      </c>
      <c r="D200" s="31">
        <v>0</v>
      </c>
      <c r="E200" s="36">
        <v>3</v>
      </c>
      <c r="F200" s="36">
        <v>3</v>
      </c>
      <c r="G200" s="36">
        <v>2</v>
      </c>
      <c r="H200" s="36">
        <v>4</v>
      </c>
      <c r="I200" s="36">
        <v>5</v>
      </c>
      <c r="J200" s="36">
        <v>3.5</v>
      </c>
      <c r="K200" s="36">
        <v>2</v>
      </c>
      <c r="L200" s="30"/>
    </row>
    <row r="201" spans="1:12" x14ac:dyDescent="0.25">
      <c r="A201" s="33"/>
      <c r="B201" s="34">
        <v>3</v>
      </c>
      <c r="C201" s="35">
        <v>2</v>
      </c>
      <c r="D201" s="34">
        <v>0</v>
      </c>
      <c r="E201" s="37">
        <v>3</v>
      </c>
      <c r="F201" s="1"/>
      <c r="G201" s="1"/>
      <c r="H201" s="34"/>
      <c r="I201" s="34"/>
      <c r="J201" s="52" t="s">
        <v>115</v>
      </c>
      <c r="K201" s="52">
        <v>3.58</v>
      </c>
      <c r="L201" s="30"/>
    </row>
    <row r="202" spans="1:12" x14ac:dyDescent="0.25">
      <c r="A202" s="41"/>
      <c r="B202" s="42">
        <v>3</v>
      </c>
      <c r="C202" s="43">
        <v>1</v>
      </c>
      <c r="D202" s="42">
        <v>4</v>
      </c>
      <c r="E202" s="36">
        <v>6</v>
      </c>
      <c r="F202" s="42">
        <v>1</v>
      </c>
      <c r="G202" s="42">
        <v>2</v>
      </c>
      <c r="H202" s="42">
        <v>3</v>
      </c>
      <c r="I202" s="42">
        <v>4</v>
      </c>
      <c r="J202" s="42">
        <v>3</v>
      </c>
      <c r="K202" s="42">
        <v>0</v>
      </c>
      <c r="L202" s="30"/>
    </row>
    <row r="203" spans="1:12" x14ac:dyDescent="0.25">
      <c r="A203" s="41" t="s">
        <v>38</v>
      </c>
      <c r="B203" s="42">
        <v>3</v>
      </c>
      <c r="C203" s="42">
        <v>0</v>
      </c>
      <c r="D203" s="42">
        <v>3</v>
      </c>
      <c r="E203" s="36">
        <v>0</v>
      </c>
      <c r="F203" s="36">
        <v>1</v>
      </c>
      <c r="G203" s="36">
        <v>4</v>
      </c>
      <c r="H203" s="36">
        <v>0</v>
      </c>
      <c r="I203" s="36">
        <v>1</v>
      </c>
      <c r="J203" s="36">
        <v>2</v>
      </c>
      <c r="K203" s="36">
        <v>2</v>
      </c>
      <c r="L203" s="30"/>
    </row>
    <row r="204" spans="1:12" x14ac:dyDescent="0.25">
      <c r="A204" s="33"/>
      <c r="B204" s="34">
        <v>1</v>
      </c>
      <c r="C204" s="34">
        <v>0</v>
      </c>
      <c r="D204" s="34">
        <v>2</v>
      </c>
      <c r="E204" s="37">
        <v>7</v>
      </c>
      <c r="F204" s="1"/>
      <c r="G204" s="1"/>
      <c r="H204" s="34"/>
      <c r="I204" s="34"/>
      <c r="J204" s="52" t="s">
        <v>115</v>
      </c>
      <c r="K204" s="52">
        <v>2.2000000000000002</v>
      </c>
      <c r="L204" s="30"/>
    </row>
    <row r="205" spans="1:12" x14ac:dyDescent="0.25">
      <c r="A205" s="41"/>
      <c r="B205" s="42">
        <v>7</v>
      </c>
      <c r="C205" s="42">
        <v>3</v>
      </c>
      <c r="D205" s="42">
        <v>4</v>
      </c>
      <c r="E205" s="36">
        <v>3</v>
      </c>
      <c r="F205" s="36">
        <v>4</v>
      </c>
      <c r="G205" s="36">
        <v>4</v>
      </c>
      <c r="H205" s="36">
        <v>8</v>
      </c>
      <c r="I205" s="36">
        <v>3</v>
      </c>
      <c r="J205" s="36">
        <v>3</v>
      </c>
      <c r="K205" s="36">
        <v>5</v>
      </c>
      <c r="L205" s="30"/>
    </row>
    <row r="206" spans="1:12" x14ac:dyDescent="0.25">
      <c r="A206" s="30" t="s">
        <v>32</v>
      </c>
      <c r="B206" s="31">
        <v>5</v>
      </c>
      <c r="C206" s="32">
        <v>5</v>
      </c>
      <c r="D206" s="31">
        <v>4</v>
      </c>
      <c r="E206" s="36">
        <v>3</v>
      </c>
      <c r="F206" s="36">
        <v>3</v>
      </c>
      <c r="G206" s="36">
        <v>4</v>
      </c>
      <c r="H206" s="36">
        <v>3</v>
      </c>
      <c r="I206" s="36">
        <v>1</v>
      </c>
      <c r="J206" s="36">
        <v>4</v>
      </c>
      <c r="K206" s="36">
        <v>3</v>
      </c>
      <c r="L206" s="30"/>
    </row>
    <row r="207" spans="1:12" x14ac:dyDescent="0.25">
      <c r="A207" s="33"/>
      <c r="B207" s="34">
        <v>0</v>
      </c>
      <c r="C207" s="35">
        <v>4</v>
      </c>
      <c r="D207" s="34">
        <v>5</v>
      </c>
      <c r="E207" s="37">
        <v>1</v>
      </c>
      <c r="F207" s="37">
        <v>2</v>
      </c>
      <c r="G207" s="37">
        <v>5</v>
      </c>
      <c r="H207" s="37">
        <v>5</v>
      </c>
      <c r="I207" s="37">
        <v>8</v>
      </c>
      <c r="J207" s="52" t="s">
        <v>115</v>
      </c>
      <c r="K207" s="52">
        <v>3.89</v>
      </c>
      <c r="L207" s="30"/>
    </row>
    <row r="208" spans="1:12" x14ac:dyDescent="0.25">
      <c r="A208" s="30"/>
      <c r="B208" s="31">
        <v>0.2</v>
      </c>
      <c r="C208" s="32">
        <v>0</v>
      </c>
      <c r="D208" s="31">
        <v>0.5</v>
      </c>
      <c r="E208" s="36">
        <v>0</v>
      </c>
      <c r="F208" s="36">
        <v>3</v>
      </c>
      <c r="G208" s="36">
        <v>3</v>
      </c>
      <c r="H208" s="36">
        <v>2</v>
      </c>
      <c r="I208" s="36">
        <v>4</v>
      </c>
      <c r="J208" s="31">
        <v>2</v>
      </c>
      <c r="K208" s="31">
        <v>2</v>
      </c>
      <c r="L208" s="30"/>
    </row>
    <row r="209" spans="1:12" x14ac:dyDescent="0.25">
      <c r="A209" s="30" t="s">
        <v>5</v>
      </c>
      <c r="B209" s="31">
        <v>0.5</v>
      </c>
      <c r="C209" s="32">
        <v>0</v>
      </c>
      <c r="D209" s="31">
        <v>0</v>
      </c>
      <c r="E209" s="36">
        <v>3</v>
      </c>
      <c r="F209" s="36">
        <v>1</v>
      </c>
      <c r="G209" s="36">
        <v>1</v>
      </c>
      <c r="H209" s="36">
        <v>0</v>
      </c>
      <c r="I209" s="36">
        <v>2</v>
      </c>
      <c r="J209" s="36">
        <v>5</v>
      </c>
      <c r="K209" s="36">
        <v>5</v>
      </c>
      <c r="L209" s="30"/>
    </row>
    <row r="210" spans="1:12" x14ac:dyDescent="0.25">
      <c r="A210" s="33"/>
      <c r="B210" s="34">
        <v>3</v>
      </c>
      <c r="C210" s="35">
        <v>2</v>
      </c>
      <c r="D210" s="34">
        <v>0</v>
      </c>
      <c r="E210" s="37">
        <v>4</v>
      </c>
      <c r="F210" s="37">
        <v>0</v>
      </c>
      <c r="G210" s="37">
        <v>2</v>
      </c>
      <c r="H210" s="34">
        <v>4</v>
      </c>
      <c r="I210" s="1"/>
      <c r="J210" s="52" t="s">
        <v>115</v>
      </c>
      <c r="K210" s="52">
        <v>1.82</v>
      </c>
      <c r="L210" s="30"/>
    </row>
    <row r="211" spans="1:12" x14ac:dyDescent="0.25">
      <c r="A211" s="30"/>
      <c r="B211" s="31">
        <v>3</v>
      </c>
      <c r="C211" s="32">
        <v>4</v>
      </c>
      <c r="D211" s="31">
        <v>5</v>
      </c>
      <c r="E211" s="36">
        <v>5</v>
      </c>
      <c r="F211" s="36">
        <v>4</v>
      </c>
      <c r="G211" s="36">
        <v>10</v>
      </c>
      <c r="H211" s="36">
        <v>4</v>
      </c>
      <c r="I211" s="36">
        <v>7</v>
      </c>
      <c r="J211" s="36">
        <v>2</v>
      </c>
      <c r="K211" s="36">
        <v>4</v>
      </c>
      <c r="L211" s="30"/>
    </row>
    <row r="212" spans="1:12" x14ac:dyDescent="0.25">
      <c r="A212" s="30" t="s">
        <v>30</v>
      </c>
      <c r="B212" s="31">
        <v>2</v>
      </c>
      <c r="C212" s="32">
        <v>0</v>
      </c>
      <c r="D212" s="31">
        <v>0</v>
      </c>
      <c r="E212" s="36">
        <v>2</v>
      </c>
      <c r="F212" s="36">
        <v>1</v>
      </c>
      <c r="G212" s="36">
        <v>3</v>
      </c>
      <c r="H212" s="36">
        <v>2</v>
      </c>
      <c r="I212" s="36">
        <v>4</v>
      </c>
      <c r="J212" s="36">
        <v>1</v>
      </c>
      <c r="K212" s="36">
        <v>3</v>
      </c>
      <c r="L212" s="30"/>
    </row>
    <row r="213" spans="1:12" x14ac:dyDescent="0.25">
      <c r="A213" s="30"/>
      <c r="B213" s="31">
        <v>3</v>
      </c>
      <c r="C213" s="32">
        <v>2</v>
      </c>
      <c r="D213" s="31">
        <v>1</v>
      </c>
      <c r="E213" s="36">
        <v>4</v>
      </c>
      <c r="F213" s="36">
        <v>3</v>
      </c>
      <c r="G213" s="36">
        <v>0</v>
      </c>
      <c r="H213" s="36">
        <v>3</v>
      </c>
      <c r="I213" s="31">
        <v>0</v>
      </c>
      <c r="J213" s="53" t="s">
        <v>115</v>
      </c>
      <c r="K213" s="53">
        <v>2.92</v>
      </c>
      <c r="L213" s="30"/>
    </row>
    <row r="214" spans="1:12" x14ac:dyDescent="0.25">
      <c r="A214" s="55"/>
      <c r="B214" s="49">
        <v>4</v>
      </c>
      <c r="C214" s="50">
        <v>4</v>
      </c>
      <c r="D214" s="49">
        <v>1</v>
      </c>
      <c r="E214" s="51">
        <v>4</v>
      </c>
      <c r="F214" s="51">
        <v>2</v>
      </c>
      <c r="G214" s="51">
        <v>2</v>
      </c>
      <c r="H214" s="51">
        <v>4</v>
      </c>
      <c r="I214" s="51">
        <v>1</v>
      </c>
      <c r="J214" s="51">
        <v>4</v>
      </c>
      <c r="K214" s="51">
        <v>3</v>
      </c>
      <c r="L214" s="30"/>
    </row>
    <row r="215" spans="1:12" x14ac:dyDescent="0.25">
      <c r="A215" s="56" t="s">
        <v>29</v>
      </c>
      <c r="B215" s="57">
        <v>2</v>
      </c>
      <c r="C215" s="58">
        <v>2</v>
      </c>
      <c r="D215" s="57">
        <v>1</v>
      </c>
      <c r="E215" s="36">
        <v>4</v>
      </c>
      <c r="F215" s="42">
        <v>0</v>
      </c>
      <c r="G215" s="42">
        <v>1</v>
      </c>
      <c r="H215" s="42">
        <v>2</v>
      </c>
      <c r="I215" s="42">
        <v>4</v>
      </c>
      <c r="J215" s="42">
        <v>1</v>
      </c>
      <c r="K215" s="42">
        <v>1</v>
      </c>
      <c r="L215" s="30"/>
    </row>
    <row r="216" spans="1:12" x14ac:dyDescent="0.25">
      <c r="A216" s="38"/>
      <c r="B216" s="39">
        <v>2</v>
      </c>
      <c r="C216" s="40">
        <v>2</v>
      </c>
      <c r="D216" s="39">
        <v>4</v>
      </c>
      <c r="E216" s="36">
        <v>5</v>
      </c>
      <c r="F216" s="31">
        <v>5</v>
      </c>
      <c r="G216" s="31">
        <v>1</v>
      </c>
      <c r="H216" s="31">
        <v>3</v>
      </c>
      <c r="I216" s="31">
        <v>3</v>
      </c>
      <c r="J216" s="31">
        <v>2</v>
      </c>
      <c r="K216" s="31">
        <v>2</v>
      </c>
      <c r="L216" s="30"/>
    </row>
    <row r="217" spans="1:12" x14ac:dyDescent="0.25">
      <c r="A217" s="44"/>
      <c r="B217" s="47">
        <v>2</v>
      </c>
      <c r="C217" s="1"/>
      <c r="D217" s="1"/>
      <c r="E217" s="37"/>
      <c r="F217" s="34"/>
      <c r="G217" s="34"/>
      <c r="H217" s="34"/>
      <c r="I217" s="34"/>
      <c r="J217" s="59" t="s">
        <v>110</v>
      </c>
      <c r="K217" s="52">
        <v>2.5099999999999998</v>
      </c>
      <c r="L217" s="30"/>
    </row>
    <row r="218" spans="1:12" x14ac:dyDescent="0.25">
      <c r="A218" s="56"/>
      <c r="B218" s="57">
        <v>5</v>
      </c>
      <c r="C218" s="58">
        <v>2</v>
      </c>
      <c r="D218" s="57">
        <v>3</v>
      </c>
      <c r="E218" s="36">
        <v>5</v>
      </c>
      <c r="F218" s="42">
        <v>2</v>
      </c>
      <c r="G218" s="42">
        <v>1</v>
      </c>
      <c r="H218" s="42">
        <v>4</v>
      </c>
      <c r="I218" s="42">
        <v>0</v>
      </c>
      <c r="J218" s="42">
        <v>4</v>
      </c>
      <c r="K218" s="42">
        <v>2</v>
      </c>
      <c r="L218" s="30"/>
    </row>
    <row r="219" spans="1:12" x14ac:dyDescent="0.25">
      <c r="A219" s="30" t="s">
        <v>34</v>
      </c>
      <c r="B219" s="31">
        <v>3</v>
      </c>
      <c r="C219" s="32">
        <v>3</v>
      </c>
      <c r="D219" s="31">
        <v>4</v>
      </c>
      <c r="E219" s="36">
        <v>1</v>
      </c>
      <c r="F219" s="36">
        <v>1</v>
      </c>
      <c r="G219" s="36">
        <v>4</v>
      </c>
      <c r="H219" s="36">
        <v>0</v>
      </c>
      <c r="I219" s="36">
        <v>3</v>
      </c>
      <c r="J219" s="36">
        <v>2.8</v>
      </c>
      <c r="K219" s="36">
        <v>0</v>
      </c>
      <c r="L219" s="30"/>
    </row>
    <row r="220" spans="1:12" x14ac:dyDescent="0.25">
      <c r="A220" s="33"/>
      <c r="B220" s="34">
        <v>5</v>
      </c>
      <c r="C220" s="35">
        <v>3.5</v>
      </c>
      <c r="D220" s="34">
        <v>0</v>
      </c>
      <c r="E220" s="37">
        <v>4.5</v>
      </c>
      <c r="F220" s="34">
        <v>0</v>
      </c>
      <c r="G220" s="1"/>
      <c r="H220" s="1"/>
      <c r="I220" s="34"/>
      <c r="J220" s="52" t="s">
        <v>115</v>
      </c>
      <c r="K220" s="52">
        <v>2.48</v>
      </c>
      <c r="L220" s="30"/>
    </row>
    <row r="221" spans="1:12" x14ac:dyDescent="0.25">
      <c r="A221" s="30"/>
      <c r="B221" s="42">
        <v>4</v>
      </c>
      <c r="C221" s="43">
        <v>3</v>
      </c>
      <c r="D221" s="42">
        <v>4</v>
      </c>
      <c r="E221" s="36">
        <v>4</v>
      </c>
      <c r="F221" s="36">
        <v>9</v>
      </c>
      <c r="G221" s="36">
        <v>9</v>
      </c>
      <c r="H221" s="36">
        <v>1</v>
      </c>
      <c r="I221" s="36">
        <v>2</v>
      </c>
      <c r="J221" s="36">
        <v>2</v>
      </c>
      <c r="K221" s="36">
        <v>1</v>
      </c>
      <c r="L221" s="38"/>
    </row>
    <row r="222" spans="1:12" x14ac:dyDescent="0.25">
      <c r="A222" s="41" t="s">
        <v>28</v>
      </c>
      <c r="B222" s="42">
        <v>4</v>
      </c>
      <c r="C222" s="43">
        <v>3</v>
      </c>
      <c r="D222" s="42">
        <v>2</v>
      </c>
      <c r="E222" s="36">
        <v>5</v>
      </c>
      <c r="F222" s="36">
        <v>4</v>
      </c>
      <c r="G222" s="36">
        <v>6</v>
      </c>
      <c r="H222" s="36">
        <v>3</v>
      </c>
      <c r="I222" s="36">
        <v>1</v>
      </c>
      <c r="J222" s="36">
        <v>2</v>
      </c>
      <c r="K222" s="36">
        <v>4</v>
      </c>
      <c r="L222" s="30"/>
    </row>
    <row r="223" spans="1:12" s="29" customFormat="1" x14ac:dyDescent="0.25">
      <c r="A223" s="41"/>
      <c r="B223" s="42">
        <v>2</v>
      </c>
      <c r="C223" s="43">
        <v>3</v>
      </c>
      <c r="D223" s="42">
        <v>3</v>
      </c>
      <c r="E223" s="36">
        <v>1</v>
      </c>
      <c r="F223" s="36">
        <v>0</v>
      </c>
      <c r="G223" s="36">
        <v>4</v>
      </c>
      <c r="H223" s="36">
        <v>5</v>
      </c>
      <c r="I223" s="36">
        <v>1</v>
      </c>
      <c r="J223" s="36">
        <v>3</v>
      </c>
      <c r="K223" s="36">
        <v>4</v>
      </c>
      <c r="L223" s="30"/>
    </row>
    <row r="224" spans="1:12" x14ac:dyDescent="0.25">
      <c r="A224" s="33"/>
      <c r="C224" s="1"/>
      <c r="D224" s="1"/>
      <c r="E224" s="1"/>
      <c r="F224" s="1"/>
      <c r="G224" s="1"/>
      <c r="H224" s="1"/>
      <c r="I224" s="1"/>
      <c r="J224" s="60" t="s">
        <v>117</v>
      </c>
      <c r="K224" s="60"/>
      <c r="L224" s="30"/>
    </row>
    <row r="225" spans="1:13" x14ac:dyDescent="0.25">
      <c r="A225" s="30"/>
      <c r="B225" s="31">
        <v>4</v>
      </c>
      <c r="C225" s="31">
        <v>3</v>
      </c>
      <c r="D225" s="31">
        <v>3</v>
      </c>
      <c r="E225" s="36">
        <v>3</v>
      </c>
      <c r="F225" s="36">
        <v>2</v>
      </c>
      <c r="G225" s="36">
        <v>2</v>
      </c>
      <c r="H225" s="36">
        <v>3</v>
      </c>
      <c r="I225" s="36">
        <v>4</v>
      </c>
      <c r="J225" s="36">
        <v>6</v>
      </c>
      <c r="K225" s="36">
        <v>2</v>
      </c>
      <c r="L225" s="30"/>
    </row>
    <row r="226" spans="1:13" x14ac:dyDescent="0.25">
      <c r="A226" s="30" t="s">
        <v>26</v>
      </c>
      <c r="B226" s="31">
        <v>3</v>
      </c>
      <c r="C226" s="31">
        <v>1</v>
      </c>
      <c r="D226" s="31">
        <v>2</v>
      </c>
      <c r="E226" s="36">
        <v>1</v>
      </c>
      <c r="F226" s="36">
        <v>3</v>
      </c>
      <c r="G226" s="36">
        <v>7</v>
      </c>
      <c r="H226" s="36">
        <v>4</v>
      </c>
      <c r="I226" s="36">
        <v>3</v>
      </c>
      <c r="J226" s="36">
        <v>2</v>
      </c>
      <c r="K226" s="36">
        <v>0</v>
      </c>
      <c r="L226" s="30"/>
    </row>
    <row r="227" spans="1:13" s="29" customFormat="1" x14ac:dyDescent="0.25">
      <c r="A227" s="30"/>
      <c r="B227" s="42">
        <v>3</v>
      </c>
      <c r="C227" s="42">
        <v>4</v>
      </c>
      <c r="D227" s="42">
        <v>1</v>
      </c>
      <c r="E227" s="36">
        <v>1</v>
      </c>
      <c r="F227" s="36">
        <v>1</v>
      </c>
      <c r="G227" s="36">
        <v>2</v>
      </c>
      <c r="H227" s="36">
        <v>2</v>
      </c>
      <c r="I227" s="36">
        <v>0</v>
      </c>
      <c r="J227" s="36">
        <v>1</v>
      </c>
      <c r="K227" s="36"/>
      <c r="L227" s="30"/>
    </row>
    <row r="228" spans="1:13" x14ac:dyDescent="0.25">
      <c r="A228" s="33"/>
      <c r="B228" s="1"/>
      <c r="C228" s="1"/>
      <c r="D228" s="1"/>
      <c r="E228" s="1"/>
      <c r="F228" s="1"/>
      <c r="G228" s="1"/>
      <c r="H228" s="1"/>
      <c r="I228" s="1"/>
      <c r="J228" s="60" t="s">
        <v>110</v>
      </c>
      <c r="K228" s="52">
        <v>2.5099999999999998</v>
      </c>
      <c r="L228" s="30"/>
    </row>
    <row r="229" spans="1:13" x14ac:dyDescent="0.25">
      <c r="A229" s="30"/>
      <c r="B229" s="42">
        <v>1</v>
      </c>
      <c r="C229" s="43">
        <v>3</v>
      </c>
      <c r="D229" s="42">
        <v>3</v>
      </c>
      <c r="E229" s="36">
        <v>5</v>
      </c>
      <c r="F229" s="36">
        <v>3</v>
      </c>
      <c r="G229" s="36">
        <v>8</v>
      </c>
      <c r="H229" s="36">
        <v>6</v>
      </c>
      <c r="I229" s="36">
        <v>3</v>
      </c>
      <c r="J229" s="36">
        <v>0</v>
      </c>
      <c r="K229" s="36">
        <v>4</v>
      </c>
      <c r="L229" s="30"/>
    </row>
    <row r="230" spans="1:13" x14ac:dyDescent="0.25">
      <c r="A230" s="41" t="s">
        <v>23</v>
      </c>
      <c r="B230" s="42">
        <v>3</v>
      </c>
      <c r="C230" s="43">
        <v>1</v>
      </c>
      <c r="D230" s="42">
        <v>7</v>
      </c>
      <c r="E230" s="36">
        <v>0</v>
      </c>
      <c r="F230" s="36">
        <v>1</v>
      </c>
      <c r="G230" s="36">
        <v>4</v>
      </c>
      <c r="H230" s="36">
        <v>2</v>
      </c>
      <c r="I230" s="36">
        <v>0</v>
      </c>
      <c r="J230" s="36">
        <v>4</v>
      </c>
      <c r="K230" s="36">
        <v>2</v>
      </c>
      <c r="L230" s="30"/>
    </row>
    <row r="231" spans="1:13" x14ac:dyDescent="0.25">
      <c r="A231" s="33"/>
      <c r="B231" s="34">
        <v>3</v>
      </c>
      <c r="C231" s="35">
        <v>3</v>
      </c>
      <c r="D231" s="34">
        <v>1</v>
      </c>
      <c r="E231" s="37">
        <v>3</v>
      </c>
      <c r="F231" s="37">
        <v>4</v>
      </c>
      <c r="G231" s="37">
        <v>2</v>
      </c>
      <c r="H231" s="37">
        <v>3</v>
      </c>
      <c r="I231" s="37">
        <v>2</v>
      </c>
      <c r="J231" s="52" t="s">
        <v>115</v>
      </c>
      <c r="K231" s="52">
        <v>2.89</v>
      </c>
      <c r="L231" s="30"/>
    </row>
    <row r="232" spans="1:13" x14ac:dyDescent="0.25">
      <c r="A232" s="61"/>
      <c r="B232" s="66"/>
      <c r="C232" s="67"/>
      <c r="D232" s="66"/>
      <c r="E232" s="68"/>
      <c r="F232" s="68"/>
      <c r="G232" s="68"/>
      <c r="H232" s="68"/>
      <c r="I232" s="68"/>
      <c r="J232" s="66"/>
      <c r="K232" s="66"/>
      <c r="L232" s="30"/>
    </row>
    <row r="233" spans="1:13" x14ac:dyDescent="0.25">
      <c r="A233" s="55"/>
      <c r="B233" s="49">
        <v>4</v>
      </c>
      <c r="C233" s="50">
        <v>5</v>
      </c>
      <c r="D233" s="49">
        <v>5</v>
      </c>
      <c r="E233" s="51">
        <v>3</v>
      </c>
      <c r="F233" s="51">
        <v>3</v>
      </c>
      <c r="G233" s="51">
        <v>1</v>
      </c>
      <c r="H233" s="51">
        <v>4</v>
      </c>
      <c r="I233" s="51">
        <v>4</v>
      </c>
      <c r="J233" s="51">
        <v>3</v>
      </c>
      <c r="K233" s="51">
        <v>3</v>
      </c>
      <c r="L233" s="30"/>
    </row>
    <row r="234" spans="1:13" x14ac:dyDescent="0.25">
      <c r="A234" s="41" t="s">
        <v>21</v>
      </c>
      <c r="B234" s="42">
        <v>2</v>
      </c>
      <c r="C234" s="43">
        <v>5</v>
      </c>
      <c r="D234" s="42">
        <v>3</v>
      </c>
      <c r="E234" s="36">
        <v>3</v>
      </c>
      <c r="F234" s="42">
        <v>4</v>
      </c>
      <c r="G234" s="42">
        <v>3</v>
      </c>
      <c r="H234" s="42">
        <v>6</v>
      </c>
      <c r="I234" s="42">
        <v>4</v>
      </c>
      <c r="J234" s="42">
        <v>3</v>
      </c>
      <c r="K234" s="42">
        <v>4</v>
      </c>
      <c r="L234" s="30"/>
      <c r="M234" s="27"/>
    </row>
    <row r="235" spans="1:13" x14ac:dyDescent="0.25">
      <c r="A235" s="41"/>
      <c r="B235" s="42">
        <v>1</v>
      </c>
      <c r="C235" s="42">
        <v>2</v>
      </c>
      <c r="D235" s="42">
        <v>3</v>
      </c>
      <c r="E235" s="42">
        <v>4</v>
      </c>
      <c r="F235" s="42">
        <v>0</v>
      </c>
      <c r="G235" s="42">
        <v>2</v>
      </c>
      <c r="H235" s="42">
        <v>4</v>
      </c>
      <c r="I235" s="36">
        <v>0</v>
      </c>
      <c r="J235" s="36">
        <v>3</v>
      </c>
      <c r="K235" s="36">
        <v>2</v>
      </c>
      <c r="L235" s="30"/>
      <c r="M235" s="27"/>
    </row>
    <row r="236" spans="1:13" x14ac:dyDescent="0.25">
      <c r="A236" s="33"/>
      <c r="B236" s="34">
        <v>1</v>
      </c>
      <c r="C236" s="34">
        <v>2</v>
      </c>
      <c r="D236" s="37">
        <v>2</v>
      </c>
      <c r="E236" s="37">
        <v>0</v>
      </c>
      <c r="F236" s="37">
        <v>1</v>
      </c>
      <c r="G236" s="37">
        <v>0</v>
      </c>
      <c r="H236" s="34">
        <v>4</v>
      </c>
      <c r="I236" s="34">
        <v>1</v>
      </c>
      <c r="J236" s="52" t="s">
        <v>110</v>
      </c>
      <c r="K236" s="52">
        <v>2.73</v>
      </c>
      <c r="L236" s="30"/>
    </row>
    <row r="237" spans="1:13" x14ac:dyDescent="0.25">
      <c r="A237" s="30"/>
      <c r="B237" s="31">
        <v>3</v>
      </c>
      <c r="C237" s="32">
        <v>3</v>
      </c>
      <c r="D237" s="31">
        <v>2</v>
      </c>
      <c r="E237" s="36">
        <v>4</v>
      </c>
      <c r="F237" s="36">
        <v>5</v>
      </c>
      <c r="G237" s="36">
        <v>3</v>
      </c>
      <c r="H237" s="36">
        <v>4</v>
      </c>
      <c r="I237" s="36">
        <v>4</v>
      </c>
      <c r="J237" s="36">
        <v>1</v>
      </c>
      <c r="K237" s="36">
        <v>3</v>
      </c>
      <c r="L237" s="30"/>
      <c r="M237" s="5"/>
    </row>
    <row r="238" spans="1:13" x14ac:dyDescent="0.25">
      <c r="A238" s="30" t="s">
        <v>20</v>
      </c>
      <c r="B238" s="31">
        <v>9</v>
      </c>
      <c r="C238" s="32">
        <v>2</v>
      </c>
      <c r="D238" s="31">
        <v>0</v>
      </c>
      <c r="E238" s="36">
        <v>4</v>
      </c>
      <c r="F238" s="36">
        <v>3</v>
      </c>
      <c r="G238" s="36">
        <v>4</v>
      </c>
      <c r="H238" s="36">
        <v>2</v>
      </c>
      <c r="I238" s="36">
        <v>3</v>
      </c>
      <c r="J238" s="36">
        <v>0</v>
      </c>
      <c r="K238" s="36">
        <v>1</v>
      </c>
      <c r="L238" s="30"/>
    </row>
    <row r="239" spans="1:13" x14ac:dyDescent="0.25">
      <c r="A239" s="33"/>
      <c r="B239" s="34">
        <v>1</v>
      </c>
      <c r="C239" s="35">
        <v>2</v>
      </c>
      <c r="D239" s="34">
        <v>3</v>
      </c>
      <c r="E239" s="37">
        <v>3</v>
      </c>
      <c r="F239" s="37">
        <v>2</v>
      </c>
      <c r="G239" s="37">
        <v>4</v>
      </c>
      <c r="H239" s="37">
        <v>3</v>
      </c>
      <c r="I239" s="1"/>
      <c r="J239" s="52" t="s">
        <v>115</v>
      </c>
      <c r="K239" s="52">
        <v>3.07</v>
      </c>
    </row>
    <row r="240" spans="1:13" x14ac:dyDescent="0.25">
      <c r="A240" s="38" t="s">
        <v>24</v>
      </c>
      <c r="B240" s="31">
        <v>4</v>
      </c>
      <c r="C240" s="32">
        <v>4</v>
      </c>
      <c r="D240" s="31">
        <v>4</v>
      </c>
      <c r="E240" s="36">
        <v>4</v>
      </c>
      <c r="F240" s="36">
        <v>4</v>
      </c>
      <c r="G240" s="36">
        <v>6</v>
      </c>
      <c r="H240" s="36">
        <v>3</v>
      </c>
      <c r="I240" s="36">
        <v>4</v>
      </c>
      <c r="J240" s="36">
        <v>2</v>
      </c>
      <c r="K240" s="36">
        <v>4</v>
      </c>
      <c r="L240" s="30"/>
    </row>
    <row r="241" spans="1:12" x14ac:dyDescent="0.25">
      <c r="A241" s="33"/>
      <c r="B241" s="34">
        <v>2</v>
      </c>
      <c r="C241" s="35">
        <v>2</v>
      </c>
      <c r="D241" s="34">
        <v>3</v>
      </c>
      <c r="E241" s="37">
        <v>4</v>
      </c>
      <c r="F241" s="37">
        <v>1</v>
      </c>
      <c r="G241" s="37">
        <v>2</v>
      </c>
      <c r="H241" s="37">
        <v>2</v>
      </c>
      <c r="I241" s="37">
        <v>3</v>
      </c>
      <c r="J241" s="52" t="s">
        <v>116</v>
      </c>
      <c r="K241" s="52">
        <v>3.22</v>
      </c>
      <c r="L241" s="30"/>
    </row>
    <row r="242" spans="1:12" x14ac:dyDescent="0.25">
      <c r="A242" s="41" t="s">
        <v>27</v>
      </c>
      <c r="B242" s="42">
        <v>5</v>
      </c>
      <c r="C242" s="43">
        <v>3</v>
      </c>
      <c r="D242" s="42">
        <v>5</v>
      </c>
      <c r="E242" s="36">
        <v>4</v>
      </c>
      <c r="F242" s="36">
        <v>5</v>
      </c>
      <c r="G242" s="36">
        <v>9</v>
      </c>
      <c r="H242" s="36">
        <v>3</v>
      </c>
      <c r="I242" s="36">
        <v>5</v>
      </c>
      <c r="J242" s="36">
        <v>6</v>
      </c>
      <c r="K242" s="36">
        <v>2</v>
      </c>
      <c r="L242" s="30"/>
    </row>
    <row r="243" spans="1:12" x14ac:dyDescent="0.25">
      <c r="A243" s="30"/>
      <c r="B243" s="31">
        <v>3</v>
      </c>
      <c r="C243" s="31">
        <v>3</v>
      </c>
      <c r="D243" s="31">
        <v>4</v>
      </c>
      <c r="E243" s="31">
        <v>3</v>
      </c>
      <c r="F243" s="31">
        <v>4</v>
      </c>
      <c r="G243" s="31">
        <v>8</v>
      </c>
      <c r="H243" s="31">
        <v>4</v>
      </c>
      <c r="I243" s="31">
        <v>3</v>
      </c>
      <c r="J243" s="31">
        <v>0</v>
      </c>
      <c r="K243" s="31">
        <v>3</v>
      </c>
      <c r="L243" s="30"/>
    </row>
    <row r="244" spans="1:12" x14ac:dyDescent="0.25">
      <c r="A244" s="33"/>
      <c r="B244" s="34">
        <v>3</v>
      </c>
      <c r="C244" s="34">
        <v>4</v>
      </c>
      <c r="D244" s="34">
        <v>3</v>
      </c>
      <c r="E244" s="34">
        <v>5</v>
      </c>
      <c r="F244" s="34">
        <v>3</v>
      </c>
      <c r="G244" s="34">
        <v>2</v>
      </c>
      <c r="H244" s="1"/>
      <c r="I244" s="1"/>
      <c r="J244" s="52" t="s">
        <v>115</v>
      </c>
      <c r="K244" s="52">
        <v>3.92</v>
      </c>
      <c r="L244" s="30"/>
    </row>
  </sheetData>
  <mergeCells count="4">
    <mergeCell ref="B1:D1"/>
    <mergeCell ref="A67:K67"/>
    <mergeCell ref="A34:E34"/>
    <mergeCell ref="A166:E16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53" zoomScaleNormal="53" workbookViewId="0">
      <selection activeCell="U7" sqref="U7"/>
    </sheetView>
  </sheetViews>
  <sheetFormatPr defaultRowHeight="15" x14ac:dyDescent="0.25"/>
  <cols>
    <col min="1" max="1" width="22.5703125" bestFit="1" customWidth="1"/>
    <col min="2" max="2" width="11.85546875" bestFit="1" customWidth="1"/>
    <col min="3" max="3" width="11.85546875" style="74" customWidth="1"/>
    <col min="4" max="4" width="13.7109375" bestFit="1" customWidth="1"/>
    <col min="5" max="5" width="13.7109375" style="74" customWidth="1"/>
    <col min="6" max="6" width="9.28515625" bestFit="1" customWidth="1"/>
    <col min="7" max="7" width="9.140625" style="74"/>
    <col min="9" max="9" width="22.5703125" bestFit="1" customWidth="1"/>
    <col min="10" max="10" width="8.5703125" bestFit="1" customWidth="1"/>
    <col min="11" max="12" width="8.5703125" style="73" customWidth="1"/>
    <col min="13" max="13" width="14.5703125" bestFit="1" customWidth="1"/>
    <col min="14" max="14" width="14.5703125" style="73" customWidth="1"/>
    <col min="15" max="15" width="13" style="73" bestFit="1" customWidth="1"/>
    <col min="16" max="16" width="11" bestFit="1" customWidth="1"/>
    <col min="17" max="18" width="9.85546875" style="73" customWidth="1"/>
    <col min="19" max="19" width="14" bestFit="1" customWidth="1"/>
    <col min="20" max="20" width="9.140625" style="73"/>
  </cols>
  <sheetData>
    <row r="1" spans="1:21" x14ac:dyDescent="0.25">
      <c r="A1" s="21"/>
      <c r="B1" s="94" t="s">
        <v>0</v>
      </c>
      <c r="C1" s="94"/>
      <c r="D1" s="94"/>
      <c r="E1" s="94"/>
      <c r="F1" s="94"/>
      <c r="I1" s="98" t="s">
        <v>41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83"/>
    </row>
    <row r="2" spans="1:21" x14ac:dyDescent="0.25">
      <c r="A2" s="22" t="s">
        <v>40</v>
      </c>
      <c r="B2" s="72" t="s">
        <v>1</v>
      </c>
      <c r="C2" s="79"/>
      <c r="D2" s="72" t="s">
        <v>2</v>
      </c>
      <c r="E2" s="79"/>
      <c r="F2" s="72" t="s">
        <v>3</v>
      </c>
      <c r="I2" s="84" t="s">
        <v>40</v>
      </c>
      <c r="J2" s="85" t="s">
        <v>42</v>
      </c>
      <c r="K2" s="85"/>
      <c r="L2" s="85"/>
      <c r="M2" s="85" t="s">
        <v>43</v>
      </c>
      <c r="N2" s="85"/>
      <c r="O2" s="85"/>
      <c r="P2" s="85" t="s">
        <v>44</v>
      </c>
      <c r="Q2" s="85"/>
      <c r="R2" s="85"/>
      <c r="S2" s="86" t="s">
        <v>48</v>
      </c>
      <c r="T2" s="83"/>
    </row>
    <row r="3" spans="1:21" x14ac:dyDescent="0.25">
      <c r="A3" s="17" t="s">
        <v>15</v>
      </c>
      <c r="B3" s="18" t="s">
        <v>12</v>
      </c>
      <c r="C3" s="80"/>
      <c r="D3" s="19" t="s">
        <v>16</v>
      </c>
      <c r="E3" s="80"/>
      <c r="F3" s="18" t="s">
        <v>12</v>
      </c>
      <c r="I3" s="84" t="s">
        <v>15</v>
      </c>
      <c r="J3" s="87" t="s">
        <v>63</v>
      </c>
      <c r="K3" s="87">
        <v>83</v>
      </c>
      <c r="L3" s="87"/>
      <c r="M3" s="88" t="s">
        <v>84</v>
      </c>
      <c r="N3" s="88">
        <v>43</v>
      </c>
      <c r="O3" s="88"/>
      <c r="P3" s="87" t="s">
        <v>85</v>
      </c>
      <c r="Q3" s="87">
        <v>30</v>
      </c>
      <c r="R3" s="87"/>
      <c r="S3" s="87" t="s">
        <v>86</v>
      </c>
      <c r="T3" s="83">
        <v>76</v>
      </c>
    </row>
    <row r="4" spans="1:21" x14ac:dyDescent="0.25">
      <c r="A4" s="17" t="s">
        <v>15</v>
      </c>
      <c r="B4" s="18" t="s">
        <v>12</v>
      </c>
      <c r="C4" s="80"/>
      <c r="D4" s="19" t="s">
        <v>14</v>
      </c>
      <c r="E4" s="80"/>
      <c r="F4" s="18" t="s">
        <v>12</v>
      </c>
      <c r="I4" s="84" t="s">
        <v>15</v>
      </c>
      <c r="J4" s="87" t="s">
        <v>63</v>
      </c>
      <c r="K4" s="87">
        <v>83</v>
      </c>
      <c r="L4" s="87"/>
      <c r="M4" s="88" t="s">
        <v>71</v>
      </c>
      <c r="N4" s="88">
        <v>36</v>
      </c>
      <c r="O4" s="88"/>
      <c r="P4" s="87" t="s">
        <v>47</v>
      </c>
      <c r="Q4" s="87">
        <v>40</v>
      </c>
      <c r="R4" s="87"/>
      <c r="S4" s="87" t="s">
        <v>102</v>
      </c>
      <c r="T4" s="83">
        <v>73</v>
      </c>
    </row>
    <row r="5" spans="1:21" x14ac:dyDescent="0.25">
      <c r="A5" s="17" t="s">
        <v>10</v>
      </c>
      <c r="B5" s="18" t="s">
        <v>12</v>
      </c>
      <c r="C5" s="80"/>
      <c r="D5" s="19" t="s">
        <v>11</v>
      </c>
      <c r="E5" s="80"/>
      <c r="F5" s="18" t="s">
        <v>12</v>
      </c>
      <c r="I5" s="84" t="s">
        <v>10</v>
      </c>
      <c r="J5" s="87" t="s">
        <v>60</v>
      </c>
      <c r="K5" s="87">
        <v>50</v>
      </c>
      <c r="L5" s="87"/>
      <c r="M5" s="88" t="s">
        <v>61</v>
      </c>
      <c r="N5" s="88">
        <v>26</v>
      </c>
      <c r="O5" s="88"/>
      <c r="P5" s="87" t="s">
        <v>89</v>
      </c>
      <c r="Q5" s="87">
        <v>23</v>
      </c>
      <c r="R5" s="87"/>
      <c r="S5" s="87" t="s">
        <v>90</v>
      </c>
      <c r="T5" s="83">
        <v>50</v>
      </c>
    </row>
    <row r="6" spans="1:21" x14ac:dyDescent="0.25">
      <c r="A6" s="17" t="s">
        <v>13</v>
      </c>
      <c r="B6" s="18" t="s">
        <v>12</v>
      </c>
      <c r="C6" s="80"/>
      <c r="D6" s="19" t="s">
        <v>14</v>
      </c>
      <c r="E6" s="80"/>
      <c r="F6" s="18" t="s">
        <v>12</v>
      </c>
      <c r="I6" s="84" t="s">
        <v>13</v>
      </c>
      <c r="J6" s="87" t="s">
        <v>87</v>
      </c>
      <c r="K6" s="87">
        <v>86</v>
      </c>
      <c r="L6" s="87"/>
      <c r="M6" s="88" t="s">
        <v>61</v>
      </c>
      <c r="N6" s="88">
        <v>26</v>
      </c>
      <c r="O6" s="88"/>
      <c r="P6" s="87" t="s">
        <v>47</v>
      </c>
      <c r="Q6" s="87">
        <v>40</v>
      </c>
      <c r="R6" s="87"/>
      <c r="S6" s="87" t="s">
        <v>88</v>
      </c>
      <c r="T6" s="83">
        <v>66</v>
      </c>
    </row>
    <row r="7" spans="1:21" x14ac:dyDescent="0.25">
      <c r="A7" s="17" t="s">
        <v>4</v>
      </c>
      <c r="B7" s="18" t="s">
        <v>6</v>
      </c>
      <c r="C7" s="80"/>
      <c r="D7" s="19" t="s">
        <v>7</v>
      </c>
      <c r="E7" s="80"/>
      <c r="F7" s="18" t="s">
        <v>9</v>
      </c>
      <c r="I7" s="84" t="s">
        <v>4</v>
      </c>
      <c r="J7" s="87" t="s">
        <v>74</v>
      </c>
      <c r="K7" s="87">
        <v>73</v>
      </c>
      <c r="L7" s="87"/>
      <c r="M7" s="88" t="s">
        <v>75</v>
      </c>
      <c r="N7" s="88">
        <v>23</v>
      </c>
      <c r="O7" s="88"/>
      <c r="P7" s="87" t="s">
        <v>93</v>
      </c>
      <c r="Q7" s="87">
        <v>40</v>
      </c>
      <c r="R7" s="87"/>
      <c r="S7" s="87" t="s">
        <v>88</v>
      </c>
      <c r="T7" s="83">
        <v>66</v>
      </c>
    </row>
    <row r="8" spans="1:21" x14ac:dyDescent="0.25">
      <c r="A8" s="23" t="s">
        <v>17</v>
      </c>
      <c r="B8" s="24" t="s">
        <v>18</v>
      </c>
      <c r="C8" s="81">
        <v>0.66</v>
      </c>
      <c r="D8" s="25" t="s">
        <v>19</v>
      </c>
      <c r="E8" s="81">
        <v>2.83</v>
      </c>
      <c r="F8" s="24" t="s">
        <v>6</v>
      </c>
      <c r="G8" s="74">
        <v>0.16</v>
      </c>
      <c r="I8" s="84" t="s">
        <v>17</v>
      </c>
      <c r="J8" s="87" t="s">
        <v>80</v>
      </c>
      <c r="K8" s="87">
        <v>53</v>
      </c>
      <c r="L8" s="87">
        <f>AVERAGE(K3:K8)</f>
        <v>71.333333333333329</v>
      </c>
      <c r="M8" s="88" t="s">
        <v>78</v>
      </c>
      <c r="N8" s="88">
        <v>26</v>
      </c>
      <c r="O8" s="87">
        <f>AVERAGE(N3:N8)</f>
        <v>30</v>
      </c>
      <c r="P8" s="87" t="s">
        <v>81</v>
      </c>
      <c r="Q8" s="87">
        <v>16</v>
      </c>
      <c r="R8" s="87">
        <f>AVERAGE(Q3:Q8)</f>
        <v>31.5</v>
      </c>
      <c r="S8" s="87" t="s">
        <v>82</v>
      </c>
      <c r="T8" s="83">
        <v>36</v>
      </c>
      <c r="U8" s="87">
        <f>AVERAGE(T3:T8)</f>
        <v>61.166666666666664</v>
      </c>
    </row>
    <row r="9" spans="1:21" x14ac:dyDescent="0.25">
      <c r="A9" s="17" t="s">
        <v>37</v>
      </c>
      <c r="B9" s="18" t="s">
        <v>25</v>
      </c>
      <c r="C9" s="80"/>
      <c r="D9" s="19" t="s">
        <v>16</v>
      </c>
      <c r="E9" s="80"/>
      <c r="F9" s="18" t="s">
        <v>12</v>
      </c>
      <c r="I9" s="84" t="s">
        <v>37</v>
      </c>
      <c r="J9" s="87" t="s">
        <v>52</v>
      </c>
      <c r="K9" s="87">
        <v>93</v>
      </c>
      <c r="L9" s="87"/>
      <c r="M9" s="88" t="s">
        <v>53</v>
      </c>
      <c r="N9" s="88">
        <v>23</v>
      </c>
      <c r="O9" s="88"/>
      <c r="P9" s="87" t="s">
        <v>56</v>
      </c>
      <c r="Q9" s="87">
        <v>80</v>
      </c>
      <c r="R9" s="87"/>
      <c r="S9" s="87" t="s">
        <v>83</v>
      </c>
      <c r="T9" s="83">
        <v>93</v>
      </c>
    </row>
    <row r="10" spans="1:21" x14ac:dyDescent="0.25">
      <c r="A10" s="30" t="s">
        <v>109</v>
      </c>
      <c r="B10" s="31" t="s">
        <v>18</v>
      </c>
      <c r="C10" s="77"/>
      <c r="D10" s="32" t="s">
        <v>64</v>
      </c>
      <c r="E10" s="77"/>
      <c r="F10" s="31" t="s">
        <v>12</v>
      </c>
      <c r="I10" s="84" t="s">
        <v>39</v>
      </c>
      <c r="J10" s="87" t="s">
        <v>49</v>
      </c>
      <c r="K10" s="87">
        <v>46</v>
      </c>
      <c r="L10" s="87"/>
      <c r="M10" s="88" t="s">
        <v>50</v>
      </c>
      <c r="N10" s="88">
        <v>13</v>
      </c>
      <c r="O10" s="88"/>
      <c r="P10" s="87" t="s">
        <v>51</v>
      </c>
      <c r="Q10" s="87">
        <v>43</v>
      </c>
      <c r="R10" s="87"/>
      <c r="S10" s="89" t="s">
        <v>94</v>
      </c>
      <c r="T10" s="83">
        <v>43</v>
      </c>
    </row>
    <row r="11" spans="1:21" x14ac:dyDescent="0.25">
      <c r="A11" s="17" t="s">
        <v>39</v>
      </c>
      <c r="B11" s="18" t="s">
        <v>25</v>
      </c>
      <c r="C11" s="80"/>
      <c r="D11" s="19" t="s">
        <v>7</v>
      </c>
      <c r="E11" s="80"/>
      <c r="F11" s="18" t="s">
        <v>12</v>
      </c>
      <c r="I11" s="84" t="s">
        <v>109</v>
      </c>
      <c r="J11" s="87" t="s">
        <v>106</v>
      </c>
      <c r="K11" s="87">
        <v>56</v>
      </c>
      <c r="L11" s="87"/>
      <c r="M11" s="88" t="s">
        <v>16</v>
      </c>
      <c r="N11" s="88">
        <v>6</v>
      </c>
      <c r="O11" s="88"/>
      <c r="P11" s="87" t="s">
        <v>47</v>
      </c>
      <c r="Q11" s="87">
        <v>40</v>
      </c>
      <c r="R11" s="87"/>
      <c r="S11" s="89" t="s">
        <v>94</v>
      </c>
      <c r="T11" s="83">
        <v>43</v>
      </c>
    </row>
    <row r="12" spans="1:21" x14ac:dyDescent="0.25">
      <c r="A12" s="30" t="s">
        <v>104</v>
      </c>
      <c r="B12" s="31" t="s">
        <v>6</v>
      </c>
      <c r="C12" s="77"/>
      <c r="D12" s="32" t="s">
        <v>105</v>
      </c>
      <c r="E12" s="77"/>
      <c r="F12" s="31" t="s">
        <v>6</v>
      </c>
      <c r="I12" s="84" t="s">
        <v>104</v>
      </c>
      <c r="J12" s="87" t="s">
        <v>106</v>
      </c>
      <c r="K12" s="87">
        <v>56</v>
      </c>
      <c r="L12" s="87"/>
      <c r="M12" s="88" t="s">
        <v>50</v>
      </c>
      <c r="N12" s="88">
        <v>13</v>
      </c>
      <c r="O12" s="88"/>
      <c r="P12" s="87" t="s">
        <v>107</v>
      </c>
      <c r="Q12" s="87">
        <v>6</v>
      </c>
      <c r="R12" s="87"/>
      <c r="S12" s="89" t="s">
        <v>108</v>
      </c>
      <c r="T12" s="83">
        <v>33</v>
      </c>
    </row>
    <row r="13" spans="1:21" x14ac:dyDescent="0.25">
      <c r="A13" s="30" t="s">
        <v>31</v>
      </c>
      <c r="B13" s="31" t="s">
        <v>12</v>
      </c>
      <c r="C13" s="77"/>
      <c r="D13" s="32" t="s">
        <v>14</v>
      </c>
      <c r="E13" s="77"/>
      <c r="F13" s="31" t="s">
        <v>25</v>
      </c>
      <c r="I13" s="84" t="s">
        <v>31</v>
      </c>
      <c r="J13" s="87" t="s">
        <v>60</v>
      </c>
      <c r="K13" s="87">
        <v>50</v>
      </c>
      <c r="L13" s="87"/>
      <c r="M13" s="88" t="s">
        <v>61</v>
      </c>
      <c r="N13" s="88">
        <v>26</v>
      </c>
      <c r="O13" s="88"/>
      <c r="P13" s="87" t="s">
        <v>62</v>
      </c>
      <c r="Q13" s="87">
        <v>50</v>
      </c>
      <c r="R13" s="87"/>
      <c r="S13" s="89" t="s">
        <v>95</v>
      </c>
      <c r="T13" s="83">
        <v>63</v>
      </c>
    </row>
    <row r="14" spans="1:21" x14ac:dyDescent="0.25">
      <c r="A14" s="33" t="s">
        <v>38</v>
      </c>
      <c r="B14" s="34" t="s">
        <v>6</v>
      </c>
      <c r="C14" s="82">
        <v>1.5</v>
      </c>
      <c r="D14" s="34" t="s">
        <v>12</v>
      </c>
      <c r="E14" s="82">
        <v>1.66</v>
      </c>
      <c r="F14" s="34" t="s">
        <v>12</v>
      </c>
      <c r="G14" s="74">
        <v>0.5</v>
      </c>
      <c r="I14" s="84" t="s">
        <v>38</v>
      </c>
      <c r="J14" s="87" t="s">
        <v>45</v>
      </c>
      <c r="K14" s="87">
        <v>63</v>
      </c>
      <c r="L14" s="87">
        <f>AVERAGE(K9:K14)</f>
        <v>60.666666666666664</v>
      </c>
      <c r="M14" s="87" t="s">
        <v>46</v>
      </c>
      <c r="N14" s="87">
        <v>20</v>
      </c>
      <c r="O14" s="87">
        <f>AVERAGE(N9:N14)</f>
        <v>16.833333333333332</v>
      </c>
      <c r="P14" s="87" t="s">
        <v>47</v>
      </c>
      <c r="Q14" s="87">
        <v>40</v>
      </c>
      <c r="R14" s="87">
        <f>AVERAGE(Q9:Q14)</f>
        <v>43.166666666666664</v>
      </c>
      <c r="S14" s="89" t="s">
        <v>96</v>
      </c>
      <c r="T14" s="83">
        <v>40</v>
      </c>
      <c r="U14" s="87">
        <f>AVERAGE(T9:T14)</f>
        <v>52.5</v>
      </c>
    </row>
    <row r="15" spans="1:21" x14ac:dyDescent="0.25">
      <c r="A15" s="30" t="s">
        <v>32</v>
      </c>
      <c r="B15" s="31" t="s">
        <v>6</v>
      </c>
      <c r="C15" s="77"/>
      <c r="D15" s="32" t="s">
        <v>33</v>
      </c>
      <c r="E15" s="77"/>
      <c r="F15" s="31" t="s">
        <v>9</v>
      </c>
      <c r="I15" s="84" t="s">
        <v>32</v>
      </c>
      <c r="J15" s="87" t="s">
        <v>57</v>
      </c>
      <c r="K15" s="87">
        <v>70</v>
      </c>
      <c r="L15" s="87"/>
      <c r="M15" s="88" t="s">
        <v>58</v>
      </c>
      <c r="N15" s="88">
        <v>36</v>
      </c>
      <c r="O15" s="88"/>
      <c r="P15" s="87" t="s">
        <v>59</v>
      </c>
      <c r="Q15" s="87">
        <v>60</v>
      </c>
      <c r="R15" s="87"/>
      <c r="S15" s="89" t="s">
        <v>97</v>
      </c>
      <c r="T15" s="83">
        <v>56</v>
      </c>
    </row>
    <row r="16" spans="1:21" x14ac:dyDescent="0.25">
      <c r="A16" s="30" t="s">
        <v>5</v>
      </c>
      <c r="B16" s="31" t="s">
        <v>6</v>
      </c>
      <c r="C16" s="77"/>
      <c r="D16" s="32" t="s">
        <v>8</v>
      </c>
      <c r="E16" s="77"/>
      <c r="F16" s="31" t="s">
        <v>9</v>
      </c>
      <c r="I16" s="84" t="s">
        <v>5</v>
      </c>
      <c r="J16" s="87" t="s">
        <v>66</v>
      </c>
      <c r="K16" s="87">
        <v>80</v>
      </c>
      <c r="L16" s="87"/>
      <c r="M16" s="88" t="s">
        <v>91</v>
      </c>
      <c r="N16" s="88">
        <v>23</v>
      </c>
      <c r="O16" s="88"/>
      <c r="P16" s="87" t="s">
        <v>92</v>
      </c>
      <c r="Q16" s="87">
        <v>26</v>
      </c>
      <c r="R16" s="87"/>
      <c r="S16" s="89" t="s">
        <v>98</v>
      </c>
      <c r="T16" s="83">
        <v>80</v>
      </c>
    </row>
    <row r="17" spans="1:21" x14ac:dyDescent="0.25">
      <c r="A17" s="30" t="s">
        <v>30</v>
      </c>
      <c r="B17" s="31" t="s">
        <v>12</v>
      </c>
      <c r="C17" s="77"/>
      <c r="D17" s="32" t="s">
        <v>14</v>
      </c>
      <c r="E17" s="77"/>
      <c r="F17" s="31" t="s">
        <v>12</v>
      </c>
      <c r="I17" s="84" t="s">
        <v>30</v>
      </c>
      <c r="J17" s="87" t="s">
        <v>63</v>
      </c>
      <c r="K17" s="87">
        <v>83</v>
      </c>
      <c r="L17" s="87"/>
      <c r="M17" s="88" t="s">
        <v>64</v>
      </c>
      <c r="N17" s="88">
        <v>10</v>
      </c>
      <c r="O17" s="88"/>
      <c r="P17" s="87" t="s">
        <v>51</v>
      </c>
      <c r="Q17" s="87">
        <v>43</v>
      </c>
      <c r="R17" s="87"/>
      <c r="S17" s="89" t="s">
        <v>99</v>
      </c>
      <c r="T17" s="83">
        <v>63</v>
      </c>
    </row>
    <row r="18" spans="1:21" x14ac:dyDescent="0.25">
      <c r="A18" s="30" t="s">
        <v>29</v>
      </c>
      <c r="B18" s="31" t="s">
        <v>12</v>
      </c>
      <c r="C18" s="77"/>
      <c r="D18" s="32" t="s">
        <v>16</v>
      </c>
      <c r="E18" s="77"/>
      <c r="F18" s="31" t="s">
        <v>12</v>
      </c>
      <c r="I18" s="90" t="s">
        <v>29</v>
      </c>
      <c r="J18" s="91" t="s">
        <v>52</v>
      </c>
      <c r="K18" s="91">
        <v>93</v>
      </c>
      <c r="L18" s="91"/>
      <c r="M18" s="92" t="s">
        <v>61</v>
      </c>
      <c r="N18" s="92">
        <v>26</v>
      </c>
      <c r="O18" s="92"/>
      <c r="P18" s="91" t="s">
        <v>65</v>
      </c>
      <c r="Q18" s="91">
        <v>53</v>
      </c>
      <c r="R18" s="91"/>
      <c r="S18" s="89" t="s">
        <v>100</v>
      </c>
      <c r="T18" s="83">
        <v>70</v>
      </c>
    </row>
    <row r="19" spans="1:21" x14ac:dyDescent="0.25">
      <c r="A19" s="30" t="s">
        <v>34</v>
      </c>
      <c r="B19" s="31" t="s">
        <v>22</v>
      </c>
      <c r="C19" s="77"/>
      <c r="D19" s="32" t="s">
        <v>35</v>
      </c>
      <c r="E19" s="77"/>
      <c r="F19" s="31" t="s">
        <v>36</v>
      </c>
      <c r="I19" s="84" t="s">
        <v>34</v>
      </c>
      <c r="J19" s="87" t="s">
        <v>54</v>
      </c>
      <c r="K19" s="87">
        <v>60</v>
      </c>
      <c r="L19" s="87"/>
      <c r="M19" s="88" t="s">
        <v>35</v>
      </c>
      <c r="N19" s="88">
        <v>16</v>
      </c>
      <c r="O19" s="88"/>
      <c r="P19" s="87" t="s">
        <v>55</v>
      </c>
      <c r="Q19" s="87">
        <v>46</v>
      </c>
      <c r="R19" s="87"/>
      <c r="S19" s="89" t="s">
        <v>101</v>
      </c>
      <c r="T19" s="83">
        <v>60</v>
      </c>
    </row>
    <row r="20" spans="1:21" x14ac:dyDescent="0.25">
      <c r="A20" s="33" t="s">
        <v>28</v>
      </c>
      <c r="B20" s="34" t="s">
        <v>12</v>
      </c>
      <c r="C20" s="82">
        <v>1</v>
      </c>
      <c r="D20" s="35" t="s">
        <v>7</v>
      </c>
      <c r="E20" s="82">
        <v>2.66</v>
      </c>
      <c r="F20" s="34" t="s">
        <v>12</v>
      </c>
      <c r="G20" s="74">
        <v>0.16</v>
      </c>
      <c r="I20" s="84" t="s">
        <v>28</v>
      </c>
      <c r="J20" s="87" t="s">
        <v>66</v>
      </c>
      <c r="K20" s="87">
        <v>80</v>
      </c>
      <c r="L20" s="87">
        <f>AVERAGE(K15:K20)</f>
        <v>77.666666666666671</v>
      </c>
      <c r="M20" s="88" t="s">
        <v>67</v>
      </c>
      <c r="N20" s="88">
        <v>36</v>
      </c>
      <c r="O20" s="87">
        <f>AVERAGE(N15:N20)</f>
        <v>24.5</v>
      </c>
      <c r="P20" s="87" t="s">
        <v>62</v>
      </c>
      <c r="Q20" s="87">
        <v>50</v>
      </c>
      <c r="R20" s="87">
        <f>AVERAGE(Q15:Q20)</f>
        <v>46.333333333333336</v>
      </c>
      <c r="S20" s="89" t="s">
        <v>86</v>
      </c>
      <c r="T20" s="83">
        <v>76</v>
      </c>
      <c r="U20" s="87">
        <f>AVERAGE(T15:T20)</f>
        <v>67.5</v>
      </c>
    </row>
    <row r="21" spans="1:21" x14ac:dyDescent="0.25">
      <c r="A21" s="30" t="s">
        <v>26</v>
      </c>
      <c r="B21" s="31" t="s">
        <v>12</v>
      </c>
      <c r="C21" s="77"/>
      <c r="D21" s="31" t="s">
        <v>12</v>
      </c>
      <c r="E21" s="77"/>
      <c r="F21" s="31" t="s">
        <v>12</v>
      </c>
      <c r="I21" s="84" t="s">
        <v>26</v>
      </c>
      <c r="J21" s="87" t="s">
        <v>63</v>
      </c>
      <c r="K21" s="87">
        <v>83</v>
      </c>
      <c r="L21" s="87"/>
      <c r="M21" s="87" t="s">
        <v>64</v>
      </c>
      <c r="N21" s="87">
        <v>10</v>
      </c>
      <c r="O21" s="87"/>
      <c r="P21" s="87" t="s">
        <v>47</v>
      </c>
      <c r="Q21" s="87">
        <v>40</v>
      </c>
      <c r="R21" s="87"/>
      <c r="S21" s="89" t="s">
        <v>90</v>
      </c>
      <c r="T21" s="83">
        <v>50</v>
      </c>
    </row>
    <row r="22" spans="1:21" x14ac:dyDescent="0.25">
      <c r="A22" s="30" t="s">
        <v>23</v>
      </c>
      <c r="B22" s="31" t="s">
        <v>12</v>
      </c>
      <c r="C22" s="77"/>
      <c r="D22" s="32" t="s">
        <v>7</v>
      </c>
      <c r="E22" s="77"/>
      <c r="F22" s="31" t="s">
        <v>9</v>
      </c>
      <c r="I22" s="84" t="s">
        <v>23</v>
      </c>
      <c r="J22" s="87" t="s">
        <v>74</v>
      </c>
      <c r="K22" s="87">
        <v>73</v>
      </c>
      <c r="L22" s="87"/>
      <c r="M22" s="88" t="s">
        <v>75</v>
      </c>
      <c r="N22" s="88">
        <v>23</v>
      </c>
      <c r="O22" s="88"/>
      <c r="P22" s="87" t="s">
        <v>76</v>
      </c>
      <c r="Q22" s="87">
        <v>46</v>
      </c>
      <c r="R22" s="87"/>
      <c r="S22" s="89" t="s">
        <v>103</v>
      </c>
      <c r="T22" s="83">
        <v>66</v>
      </c>
    </row>
    <row r="23" spans="1:21" x14ac:dyDescent="0.25">
      <c r="A23" s="30" t="s">
        <v>21</v>
      </c>
      <c r="B23" s="31" t="s">
        <v>22</v>
      </c>
      <c r="C23" s="77"/>
      <c r="D23" s="32" t="s">
        <v>19</v>
      </c>
      <c r="E23" s="77"/>
      <c r="F23" s="31" t="s">
        <v>9</v>
      </c>
      <c r="I23" s="84" t="s">
        <v>21</v>
      </c>
      <c r="J23" s="87" t="s">
        <v>52</v>
      </c>
      <c r="K23" s="87">
        <v>93</v>
      </c>
      <c r="L23" s="87"/>
      <c r="M23" s="88" t="s">
        <v>19</v>
      </c>
      <c r="N23" s="88">
        <v>20</v>
      </c>
      <c r="O23" s="88"/>
      <c r="P23" s="87" t="s">
        <v>77</v>
      </c>
      <c r="Q23" s="87">
        <v>70</v>
      </c>
      <c r="R23" s="87"/>
      <c r="S23" s="89" t="s">
        <v>86</v>
      </c>
      <c r="T23" s="83">
        <v>76</v>
      </c>
    </row>
    <row r="24" spans="1:21" x14ac:dyDescent="0.25">
      <c r="A24" s="30" t="s">
        <v>20</v>
      </c>
      <c r="B24" s="31" t="s">
        <v>18</v>
      </c>
      <c r="C24" s="77"/>
      <c r="D24" s="32" t="s">
        <v>19</v>
      </c>
      <c r="E24" s="77"/>
      <c r="F24" s="31" t="s">
        <v>9</v>
      </c>
      <c r="I24" s="84" t="s">
        <v>20</v>
      </c>
      <c r="J24" s="87" t="s">
        <v>74</v>
      </c>
      <c r="K24" s="87">
        <v>73</v>
      </c>
      <c r="L24" s="87"/>
      <c r="M24" s="88" t="s">
        <v>78</v>
      </c>
      <c r="N24" s="88">
        <v>26</v>
      </c>
      <c r="O24" s="88"/>
      <c r="P24" s="87" t="s">
        <v>79</v>
      </c>
      <c r="Q24" s="87">
        <v>50</v>
      </c>
      <c r="R24" s="87"/>
      <c r="S24" s="89" t="s">
        <v>88</v>
      </c>
      <c r="T24" s="83">
        <v>66</v>
      </c>
    </row>
    <row r="25" spans="1:21" x14ac:dyDescent="0.25">
      <c r="A25" s="30" t="s">
        <v>24</v>
      </c>
      <c r="B25" s="31" t="s">
        <v>25</v>
      </c>
      <c r="C25" s="77"/>
      <c r="D25" s="32" t="s">
        <v>11</v>
      </c>
      <c r="E25" s="77"/>
      <c r="F25" s="31" t="s">
        <v>9</v>
      </c>
      <c r="I25" s="84" t="s">
        <v>24</v>
      </c>
      <c r="J25" s="87" t="s">
        <v>71</v>
      </c>
      <c r="K25" s="87">
        <v>36</v>
      </c>
      <c r="L25" s="87"/>
      <c r="M25" s="88" t="s">
        <v>72</v>
      </c>
      <c r="N25" s="88">
        <v>16</v>
      </c>
      <c r="O25" s="88"/>
      <c r="P25" s="87" t="s">
        <v>73</v>
      </c>
      <c r="Q25" s="87">
        <v>23</v>
      </c>
      <c r="R25" s="87"/>
      <c r="S25" s="89" t="s">
        <v>96</v>
      </c>
      <c r="T25" s="83">
        <v>40</v>
      </c>
    </row>
    <row r="26" spans="1:21" x14ac:dyDescent="0.25">
      <c r="A26" s="33" t="s">
        <v>27</v>
      </c>
      <c r="B26" s="34" t="s">
        <v>18</v>
      </c>
      <c r="C26" s="82">
        <v>12</v>
      </c>
      <c r="D26" s="35" t="s">
        <v>11</v>
      </c>
      <c r="E26" s="82">
        <v>3.83</v>
      </c>
      <c r="F26" s="34" t="s">
        <v>12</v>
      </c>
      <c r="G26" s="74">
        <v>0</v>
      </c>
      <c r="I26" s="84" t="s">
        <v>27</v>
      </c>
      <c r="J26" s="87" t="s">
        <v>68</v>
      </c>
      <c r="K26" s="87">
        <v>66</v>
      </c>
      <c r="L26" s="87">
        <f>AVERAGE(K21:K26)</f>
        <v>70.666666666666671</v>
      </c>
      <c r="M26" s="88" t="s">
        <v>69</v>
      </c>
      <c r="N26" s="88">
        <v>33</v>
      </c>
      <c r="O26" s="87">
        <f>AVERAGE(N21:N26)</f>
        <v>21.333333333333332</v>
      </c>
      <c r="P26" s="87" t="s">
        <v>70</v>
      </c>
      <c r="Q26" s="87">
        <v>63</v>
      </c>
      <c r="R26" s="87">
        <f>AVERAGE(Q21:Q26)</f>
        <v>48.666666666666664</v>
      </c>
      <c r="S26" s="89" t="s">
        <v>90</v>
      </c>
      <c r="T26" s="83">
        <v>50</v>
      </c>
      <c r="U26" s="87">
        <f>AVERAGE(T21:T26)</f>
        <v>58</v>
      </c>
    </row>
  </sheetData>
  <mergeCells count="2">
    <mergeCell ref="B1:F1"/>
    <mergeCell ref="I1:S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abSelected="1" topLeftCell="A46" zoomScale="64" zoomScaleNormal="64" workbookViewId="0">
      <selection activeCell="P113" sqref="P113"/>
    </sheetView>
  </sheetViews>
  <sheetFormatPr defaultRowHeight="15" x14ac:dyDescent="0.25"/>
  <cols>
    <col min="1" max="1" width="11.28515625" style="74" bestFit="1" customWidth="1"/>
    <col min="2" max="2" width="14.7109375" style="74" bestFit="1" customWidth="1"/>
    <col min="3" max="3" width="9.85546875" style="74" bestFit="1" customWidth="1"/>
    <col min="4" max="4" width="15.140625" style="74" bestFit="1" customWidth="1"/>
    <col min="5" max="5" width="15.140625" style="74" customWidth="1"/>
    <col min="6" max="6" width="14.28515625" style="74" bestFit="1" customWidth="1"/>
    <col min="7" max="7" width="14.28515625" style="74" customWidth="1"/>
    <col min="8" max="8" width="25" style="74" bestFit="1" customWidth="1"/>
    <col min="9" max="9" width="25" style="74" customWidth="1"/>
    <col min="10" max="10" width="10.140625" style="75" bestFit="1" customWidth="1"/>
    <col min="11" max="11" width="10.140625" style="74" customWidth="1"/>
    <col min="12" max="12" width="17.7109375" style="74" bestFit="1" customWidth="1"/>
    <col min="13" max="13" width="17.7109375" style="74" customWidth="1"/>
    <col min="14" max="14" width="9" style="74" bestFit="1" customWidth="1"/>
    <col min="15" max="15" width="9" style="74" customWidth="1"/>
    <col min="16" max="16" width="14.42578125" style="74" bestFit="1" customWidth="1"/>
    <col min="17" max="17" width="14.42578125" style="74" customWidth="1"/>
    <col min="18" max="18" width="7.5703125" style="74" bestFit="1" customWidth="1"/>
    <col min="19" max="19" width="7.5703125" style="74" customWidth="1"/>
    <col min="20" max="20" width="12.7109375" style="74" bestFit="1" customWidth="1"/>
    <col min="21" max="21" width="12.7109375" style="74" customWidth="1"/>
    <col min="22" max="22" width="10.42578125" style="74" bestFit="1" customWidth="1"/>
    <col min="23" max="23" width="10.42578125" style="74" customWidth="1"/>
    <col min="24" max="24" width="6" style="74" bestFit="1" customWidth="1"/>
    <col min="25" max="25" width="7.7109375" style="74" bestFit="1" customWidth="1"/>
    <col min="26" max="26" width="11.7109375" style="74" bestFit="1" customWidth="1"/>
    <col min="27" max="27" width="9.140625" style="74"/>
  </cols>
  <sheetData>
    <row r="1" spans="1:29" ht="15.75" x14ac:dyDescent="0.25">
      <c r="A1" s="74" t="s">
        <v>120</v>
      </c>
      <c r="C1" s="74" t="s">
        <v>121</v>
      </c>
      <c r="D1" s="74" t="s">
        <v>122</v>
      </c>
      <c r="F1" s="74" t="s">
        <v>123</v>
      </c>
      <c r="H1" s="74" t="s">
        <v>124</v>
      </c>
      <c r="J1" s="75" t="s">
        <v>125</v>
      </c>
      <c r="L1" s="74" t="s">
        <v>126</v>
      </c>
      <c r="N1" s="93" t="s">
        <v>137</v>
      </c>
      <c r="P1" s="93" t="s">
        <v>138</v>
      </c>
      <c r="R1" s="74" t="s">
        <v>127</v>
      </c>
      <c r="T1" s="93" t="s">
        <v>135</v>
      </c>
      <c r="V1" s="74" t="s">
        <v>134</v>
      </c>
      <c r="X1" s="74" t="s">
        <v>128</v>
      </c>
      <c r="Z1" s="93" t="s">
        <v>136</v>
      </c>
      <c r="AB1" s="74" t="s">
        <v>129</v>
      </c>
      <c r="AC1" s="74"/>
    </row>
    <row r="2" spans="1:29" x14ac:dyDescent="0.25">
      <c r="A2" s="74">
        <v>1</v>
      </c>
      <c r="C2" s="74">
        <v>1</v>
      </c>
      <c r="D2" s="74">
        <v>5</v>
      </c>
      <c r="F2" s="74">
        <v>3</v>
      </c>
      <c r="H2" s="74">
        <v>11</v>
      </c>
      <c r="J2" s="76">
        <v>24</v>
      </c>
      <c r="L2" s="77">
        <v>0</v>
      </c>
      <c r="N2" s="74">
        <v>0.68</v>
      </c>
      <c r="P2" s="74">
        <v>1</v>
      </c>
      <c r="R2" s="74">
        <v>1</v>
      </c>
      <c r="T2" s="74">
        <v>70</v>
      </c>
      <c r="V2" s="74">
        <v>20</v>
      </c>
      <c r="X2" s="74">
        <v>40</v>
      </c>
      <c r="Z2" s="74">
        <v>70</v>
      </c>
      <c r="AB2" s="74">
        <v>10</v>
      </c>
      <c r="AC2" s="74"/>
    </row>
    <row r="3" spans="1:29" x14ac:dyDescent="0.25">
      <c r="A3" s="74">
        <v>1</v>
      </c>
      <c r="C3" s="74">
        <v>2</v>
      </c>
      <c r="D3" s="74">
        <v>5.2</v>
      </c>
      <c r="F3" s="74">
        <v>2</v>
      </c>
      <c r="H3" s="74">
        <v>10</v>
      </c>
      <c r="J3" s="76">
        <v>21</v>
      </c>
      <c r="L3" s="77">
        <v>4</v>
      </c>
      <c r="N3" s="74">
        <v>0.67</v>
      </c>
      <c r="P3" s="74">
        <v>4</v>
      </c>
      <c r="R3" s="74">
        <v>1</v>
      </c>
      <c r="T3" s="74">
        <v>30</v>
      </c>
      <c r="V3" s="74">
        <v>40</v>
      </c>
      <c r="X3" s="74">
        <v>50</v>
      </c>
      <c r="Z3" s="74">
        <v>50</v>
      </c>
      <c r="AB3" s="74">
        <v>10.3</v>
      </c>
      <c r="AC3" s="74"/>
    </row>
    <row r="4" spans="1:29" x14ac:dyDescent="0.25">
      <c r="A4" s="74">
        <v>1</v>
      </c>
      <c r="C4" s="74">
        <v>3</v>
      </c>
      <c r="D4" s="74">
        <v>5.6</v>
      </c>
      <c r="F4" s="74">
        <v>2</v>
      </c>
      <c r="H4" s="74">
        <v>11</v>
      </c>
      <c r="J4" s="76">
        <v>24</v>
      </c>
      <c r="L4" s="77">
        <v>5</v>
      </c>
      <c r="N4" s="74">
        <v>0.62</v>
      </c>
      <c r="P4" s="74">
        <v>2</v>
      </c>
      <c r="R4" s="74">
        <v>1</v>
      </c>
      <c r="T4" s="74">
        <v>60</v>
      </c>
      <c r="V4" s="74">
        <v>30</v>
      </c>
      <c r="X4" s="74">
        <v>60</v>
      </c>
      <c r="Z4" s="74">
        <v>40</v>
      </c>
      <c r="AB4" s="74">
        <v>10</v>
      </c>
      <c r="AC4" s="74"/>
    </row>
    <row r="5" spans="1:29" x14ac:dyDescent="0.25">
      <c r="A5" s="74">
        <v>1</v>
      </c>
      <c r="C5" s="74">
        <v>4</v>
      </c>
      <c r="D5" s="74">
        <v>5.4</v>
      </c>
      <c r="F5" s="74">
        <v>3</v>
      </c>
      <c r="H5" s="74">
        <v>11</v>
      </c>
      <c r="J5" s="78">
        <v>18</v>
      </c>
      <c r="L5" s="77">
        <v>3</v>
      </c>
      <c r="N5" s="74">
        <v>0.63</v>
      </c>
      <c r="P5" s="74">
        <v>1</v>
      </c>
      <c r="R5" s="74">
        <v>1</v>
      </c>
      <c r="T5" s="74">
        <v>100</v>
      </c>
      <c r="V5" s="74">
        <v>30</v>
      </c>
      <c r="X5" s="74">
        <v>10</v>
      </c>
      <c r="Z5" s="74">
        <v>40</v>
      </c>
      <c r="AB5" s="74">
        <v>6.43</v>
      </c>
      <c r="AC5" s="74"/>
    </row>
    <row r="6" spans="1:29" x14ac:dyDescent="0.25">
      <c r="A6" s="74">
        <v>1</v>
      </c>
      <c r="C6" s="74">
        <v>5</v>
      </c>
      <c r="D6" s="74">
        <v>6.1</v>
      </c>
      <c r="F6" s="74">
        <v>2</v>
      </c>
      <c r="H6" s="74">
        <v>11</v>
      </c>
      <c r="J6" s="78">
        <v>18</v>
      </c>
      <c r="L6" s="77">
        <v>2</v>
      </c>
      <c r="N6" s="74">
        <v>0.7</v>
      </c>
      <c r="P6" s="74">
        <v>4</v>
      </c>
      <c r="R6" s="74">
        <v>0</v>
      </c>
      <c r="T6" s="74">
        <v>60</v>
      </c>
      <c r="V6" s="74">
        <v>20</v>
      </c>
      <c r="X6" s="74">
        <v>10</v>
      </c>
      <c r="Z6" s="74">
        <v>50</v>
      </c>
      <c r="AB6" s="74">
        <v>11.5</v>
      </c>
      <c r="AC6" s="74"/>
    </row>
    <row r="7" spans="1:29" x14ac:dyDescent="0.25">
      <c r="A7" s="74">
        <v>1</v>
      </c>
      <c r="C7" s="74">
        <v>6</v>
      </c>
      <c r="D7" s="74">
        <v>6.2</v>
      </c>
      <c r="F7" s="74">
        <v>2</v>
      </c>
      <c r="H7" s="74">
        <v>11</v>
      </c>
      <c r="J7" s="78">
        <v>14</v>
      </c>
      <c r="L7" s="77">
        <v>5</v>
      </c>
      <c r="N7" s="74">
        <v>1.1000000000000001</v>
      </c>
      <c r="P7" s="74">
        <v>5</v>
      </c>
      <c r="R7" s="74">
        <v>0</v>
      </c>
      <c r="T7" s="74">
        <v>30</v>
      </c>
      <c r="V7" s="74">
        <v>40</v>
      </c>
      <c r="X7" s="74">
        <v>5</v>
      </c>
      <c r="Z7" s="74">
        <v>70</v>
      </c>
      <c r="AB7" s="74">
        <v>12</v>
      </c>
      <c r="AC7" s="74"/>
    </row>
    <row r="8" spans="1:29" x14ac:dyDescent="0.25">
      <c r="A8" s="74">
        <v>1</v>
      </c>
      <c r="C8" s="74">
        <v>7</v>
      </c>
      <c r="D8" s="74">
        <v>5.3</v>
      </c>
      <c r="F8" s="74">
        <v>3</v>
      </c>
      <c r="H8" s="74">
        <v>10</v>
      </c>
      <c r="J8" s="78">
        <v>12</v>
      </c>
      <c r="L8" s="77">
        <v>2</v>
      </c>
      <c r="N8" s="74">
        <v>0.55000000000000004</v>
      </c>
      <c r="P8" s="74">
        <v>1</v>
      </c>
      <c r="R8" s="74">
        <v>0</v>
      </c>
      <c r="T8" s="74">
        <v>50</v>
      </c>
      <c r="V8" s="74">
        <v>50</v>
      </c>
      <c r="X8" s="74">
        <v>5</v>
      </c>
      <c r="Z8" s="74">
        <v>70</v>
      </c>
      <c r="AB8" s="74">
        <v>11.76</v>
      </c>
      <c r="AC8" s="74"/>
    </row>
    <row r="9" spans="1:29" x14ac:dyDescent="0.25">
      <c r="A9" s="74">
        <v>1</v>
      </c>
      <c r="C9" s="74">
        <v>8</v>
      </c>
      <c r="D9" s="74">
        <v>5.4</v>
      </c>
      <c r="F9" s="74">
        <v>2</v>
      </c>
      <c r="H9" s="74">
        <v>10</v>
      </c>
      <c r="J9" s="78">
        <v>24</v>
      </c>
      <c r="L9" s="77">
        <v>1</v>
      </c>
      <c r="N9" s="74">
        <v>0.7</v>
      </c>
      <c r="P9" s="74">
        <v>2</v>
      </c>
      <c r="R9" s="74">
        <v>0</v>
      </c>
      <c r="T9" s="74">
        <v>70</v>
      </c>
      <c r="V9" s="74">
        <v>30</v>
      </c>
      <c r="X9" s="74">
        <v>5</v>
      </c>
      <c r="Z9" s="74">
        <v>70</v>
      </c>
      <c r="AB9" s="74">
        <v>12.76</v>
      </c>
      <c r="AC9" s="74"/>
    </row>
    <row r="10" spans="1:29" x14ac:dyDescent="0.25">
      <c r="A10" s="74">
        <v>1</v>
      </c>
      <c r="C10" s="74">
        <v>9</v>
      </c>
      <c r="D10" s="74">
        <v>5.6</v>
      </c>
      <c r="F10" s="74">
        <v>3</v>
      </c>
      <c r="H10" s="74">
        <v>11</v>
      </c>
      <c r="J10" s="78">
        <v>20</v>
      </c>
      <c r="L10" s="77">
        <v>4</v>
      </c>
      <c r="N10" s="74">
        <v>0.56000000000000005</v>
      </c>
      <c r="P10" s="74">
        <v>3</v>
      </c>
      <c r="R10" s="74">
        <v>0</v>
      </c>
      <c r="T10" s="74">
        <v>75</v>
      </c>
      <c r="V10" s="74">
        <v>40</v>
      </c>
      <c r="X10" s="74">
        <v>10</v>
      </c>
      <c r="Z10" s="74">
        <v>70</v>
      </c>
      <c r="AB10" s="74">
        <v>4.5599999999999996</v>
      </c>
      <c r="AC10" s="74"/>
    </row>
    <row r="11" spans="1:29" x14ac:dyDescent="0.25">
      <c r="A11" s="74">
        <v>1</v>
      </c>
      <c r="C11" s="74">
        <v>10</v>
      </c>
      <c r="D11" s="74">
        <v>5.5</v>
      </c>
      <c r="F11" s="74">
        <v>4</v>
      </c>
      <c r="H11" s="74">
        <v>9</v>
      </c>
      <c r="J11" s="78">
        <v>5</v>
      </c>
      <c r="L11" s="77">
        <v>2</v>
      </c>
      <c r="N11" s="74">
        <v>0.63</v>
      </c>
      <c r="P11" s="74">
        <v>4</v>
      </c>
      <c r="R11" s="74">
        <v>0</v>
      </c>
      <c r="T11" s="74">
        <v>80</v>
      </c>
      <c r="V11" s="74">
        <v>40</v>
      </c>
      <c r="X11" s="74">
        <v>50</v>
      </c>
      <c r="Z11" s="74">
        <v>70</v>
      </c>
      <c r="AB11" s="74">
        <v>7.65</v>
      </c>
      <c r="AC11" s="74"/>
    </row>
    <row r="12" spans="1:29" x14ac:dyDescent="0.25">
      <c r="A12" s="74">
        <v>1</v>
      </c>
      <c r="C12" s="74">
        <v>11</v>
      </c>
      <c r="D12" s="74">
        <v>5.5</v>
      </c>
      <c r="F12" s="74">
        <v>5</v>
      </c>
      <c r="H12" s="74">
        <v>12</v>
      </c>
      <c r="J12" s="77">
        <v>24</v>
      </c>
      <c r="L12" s="77">
        <v>2</v>
      </c>
      <c r="N12" s="74">
        <v>0.62</v>
      </c>
      <c r="P12" s="74">
        <v>5</v>
      </c>
      <c r="R12" s="74">
        <v>0</v>
      </c>
      <c r="T12" s="74">
        <v>100</v>
      </c>
      <c r="V12" s="74">
        <v>30</v>
      </c>
      <c r="X12" s="74">
        <v>50</v>
      </c>
      <c r="Z12" s="74">
        <v>70</v>
      </c>
      <c r="AB12" s="74">
        <v>6.78</v>
      </c>
      <c r="AC12" s="74"/>
    </row>
    <row r="13" spans="1:29" x14ac:dyDescent="0.25">
      <c r="A13" s="74">
        <v>1</v>
      </c>
      <c r="C13" s="74">
        <v>12</v>
      </c>
      <c r="D13" s="74">
        <v>5.3</v>
      </c>
      <c r="F13" s="74">
        <v>2</v>
      </c>
      <c r="H13" s="74">
        <v>11</v>
      </c>
      <c r="J13" s="77">
        <v>19</v>
      </c>
      <c r="L13" s="77">
        <v>2</v>
      </c>
      <c r="N13" s="74">
        <v>0.63</v>
      </c>
      <c r="P13" s="74">
        <v>2</v>
      </c>
      <c r="R13" s="74">
        <v>0</v>
      </c>
      <c r="T13" s="74">
        <v>100</v>
      </c>
      <c r="V13" s="74">
        <v>20</v>
      </c>
      <c r="X13" s="74">
        <v>40</v>
      </c>
      <c r="Z13" s="74">
        <v>80</v>
      </c>
      <c r="AB13" s="74">
        <v>12.55</v>
      </c>
      <c r="AC13" s="74"/>
    </row>
    <row r="14" spans="1:29" x14ac:dyDescent="0.25">
      <c r="A14" s="74">
        <v>1</v>
      </c>
      <c r="C14" s="74">
        <v>13</v>
      </c>
      <c r="D14" s="74">
        <v>5.2</v>
      </c>
      <c r="F14" s="74">
        <v>3</v>
      </c>
      <c r="H14" s="74">
        <v>11</v>
      </c>
      <c r="J14" s="77">
        <v>15</v>
      </c>
      <c r="L14" s="77">
        <v>1</v>
      </c>
      <c r="N14" s="74">
        <v>0.55000000000000004</v>
      </c>
      <c r="P14" s="74">
        <v>2</v>
      </c>
      <c r="R14" s="74">
        <v>0</v>
      </c>
      <c r="T14" s="74">
        <v>100</v>
      </c>
      <c r="V14" s="74">
        <v>20</v>
      </c>
      <c r="X14" s="74">
        <v>40</v>
      </c>
      <c r="Z14" s="74">
        <v>80</v>
      </c>
      <c r="AB14" s="74">
        <v>9.8800000000000008</v>
      </c>
      <c r="AC14" s="74"/>
    </row>
    <row r="15" spans="1:29" x14ac:dyDescent="0.25">
      <c r="A15" s="74">
        <v>1</v>
      </c>
      <c r="C15" s="74">
        <v>14</v>
      </c>
      <c r="D15" s="74">
        <v>5.8</v>
      </c>
      <c r="F15" s="74">
        <v>4</v>
      </c>
      <c r="H15" s="74">
        <v>11</v>
      </c>
      <c r="J15" s="78">
        <v>15</v>
      </c>
      <c r="L15" s="77">
        <v>2</v>
      </c>
      <c r="N15" s="74">
        <v>0.66</v>
      </c>
      <c r="O15" s="74">
        <f>AVERAGE(N2:N16)</f>
        <v>0.66400000000000015</v>
      </c>
      <c r="P15" s="74">
        <v>1</v>
      </c>
      <c r="Q15" s="74">
        <f>AVERAGE(P2:P16)</f>
        <v>2.8666666666666667</v>
      </c>
      <c r="R15" s="74">
        <v>0</v>
      </c>
      <c r="S15" s="74">
        <f>AVERAGE(R2:R16)</f>
        <v>0.26666666666666666</v>
      </c>
      <c r="T15" s="74">
        <v>100</v>
      </c>
      <c r="U15" s="74">
        <f>AVERAGE(T2:T16)</f>
        <v>73</v>
      </c>
      <c r="V15" s="74">
        <v>20</v>
      </c>
      <c r="W15" s="74">
        <f>AVERAGE(V2:V16)</f>
        <v>30</v>
      </c>
      <c r="X15" s="74">
        <v>60</v>
      </c>
      <c r="Y15" s="74">
        <f>AVERAGE(X2:X16)</f>
        <v>33.333333333333336</v>
      </c>
      <c r="Z15" s="74">
        <v>50</v>
      </c>
      <c r="AA15" s="74">
        <f>AVERAGE(Z2:Z16)</f>
        <v>62</v>
      </c>
      <c r="AB15" s="74">
        <v>11.33</v>
      </c>
      <c r="AC15" s="74">
        <f>AVERAGE(AB2:AB16)</f>
        <v>10.062666666666669</v>
      </c>
    </row>
    <row r="16" spans="1:29" ht="15.75" x14ac:dyDescent="0.25">
      <c r="A16" s="74">
        <v>1</v>
      </c>
      <c r="B16" s="93" t="s">
        <v>130</v>
      </c>
      <c r="C16" s="74">
        <v>15</v>
      </c>
      <c r="D16" s="74">
        <v>5.6</v>
      </c>
      <c r="E16" s="74">
        <f>AVERAGE(D2:D16)</f>
        <v>5.5133333333333328</v>
      </c>
      <c r="F16" s="74">
        <v>3</v>
      </c>
      <c r="G16" s="74">
        <f>AVERAGE(F2:F16)</f>
        <v>2.8666666666666667</v>
      </c>
      <c r="H16" s="74">
        <v>11</v>
      </c>
      <c r="I16" s="74">
        <f>AVERAGE(H2:H16)</f>
        <v>10.733333333333333</v>
      </c>
      <c r="J16" s="78">
        <v>16</v>
      </c>
      <c r="K16" s="74">
        <f>AVERAGE(J2:J16)</f>
        <v>17.933333333333334</v>
      </c>
      <c r="L16" s="77">
        <v>2</v>
      </c>
      <c r="M16" s="74">
        <f>AVERAGE(L2:L16)</f>
        <v>2.4666666666666668</v>
      </c>
      <c r="N16" s="74">
        <v>0.66</v>
      </c>
      <c r="O16" s="74">
        <v>0.66</v>
      </c>
      <c r="P16" s="74">
        <v>6</v>
      </c>
      <c r="Q16" s="74">
        <v>2.83</v>
      </c>
      <c r="R16" s="74">
        <v>0</v>
      </c>
      <c r="S16" s="74">
        <v>0.16</v>
      </c>
      <c r="T16" s="74">
        <v>70</v>
      </c>
      <c r="U16" s="74">
        <v>71.33</v>
      </c>
      <c r="V16" s="74">
        <v>20</v>
      </c>
      <c r="W16" s="74">
        <v>30</v>
      </c>
      <c r="X16" s="74">
        <v>65</v>
      </c>
      <c r="Y16" s="74">
        <v>31.5</v>
      </c>
      <c r="Z16" s="74">
        <v>50</v>
      </c>
      <c r="AA16" s="74">
        <v>61.16</v>
      </c>
      <c r="AB16" s="74">
        <v>13.44</v>
      </c>
      <c r="AC16" s="74"/>
    </row>
    <row r="17" spans="1:29" x14ac:dyDescent="0.25">
      <c r="A17" s="74">
        <v>2</v>
      </c>
      <c r="C17" s="74">
        <v>1</v>
      </c>
      <c r="D17" s="74">
        <v>6.5</v>
      </c>
      <c r="F17" s="74">
        <v>4</v>
      </c>
      <c r="H17" s="74">
        <v>8</v>
      </c>
      <c r="J17" s="75">
        <v>24</v>
      </c>
      <c r="L17" s="77">
        <v>4</v>
      </c>
      <c r="N17" s="74">
        <v>1.7</v>
      </c>
      <c r="P17" s="74">
        <v>1</v>
      </c>
      <c r="R17" s="74">
        <v>2</v>
      </c>
      <c r="T17" s="74">
        <v>30</v>
      </c>
      <c r="V17" s="74">
        <v>25</v>
      </c>
      <c r="X17" s="74">
        <v>20</v>
      </c>
      <c r="Z17" s="74">
        <v>65</v>
      </c>
      <c r="AB17" s="74">
        <v>14.51</v>
      </c>
      <c r="AC17" s="74"/>
    </row>
    <row r="18" spans="1:29" x14ac:dyDescent="0.25">
      <c r="A18" s="74">
        <v>2</v>
      </c>
      <c r="C18" s="74">
        <v>2</v>
      </c>
      <c r="D18" s="74">
        <v>6.6</v>
      </c>
      <c r="F18" s="74">
        <v>3</v>
      </c>
      <c r="H18" s="74">
        <v>8</v>
      </c>
      <c r="J18" s="76">
        <v>23</v>
      </c>
      <c r="L18" s="77">
        <v>4</v>
      </c>
      <c r="N18" s="74">
        <v>1.2</v>
      </c>
      <c r="P18" s="74">
        <v>0</v>
      </c>
      <c r="R18" s="74">
        <v>3</v>
      </c>
      <c r="T18" s="74">
        <v>40</v>
      </c>
      <c r="V18" s="74">
        <v>15</v>
      </c>
      <c r="X18" s="74">
        <v>20</v>
      </c>
      <c r="Z18" s="74">
        <v>45</v>
      </c>
      <c r="AB18" s="74">
        <v>15.67</v>
      </c>
      <c r="AC18" s="74"/>
    </row>
    <row r="19" spans="1:29" x14ac:dyDescent="0.25">
      <c r="A19" s="74">
        <v>2</v>
      </c>
      <c r="C19" s="74">
        <v>3</v>
      </c>
      <c r="D19" s="74">
        <v>6.5</v>
      </c>
      <c r="F19" s="74">
        <v>4</v>
      </c>
      <c r="H19" s="74">
        <v>8</v>
      </c>
      <c r="J19" s="76">
        <v>26</v>
      </c>
      <c r="L19" s="77">
        <v>4</v>
      </c>
      <c r="N19" s="74">
        <v>1.3</v>
      </c>
      <c r="P19" s="74">
        <v>0</v>
      </c>
      <c r="R19" s="74">
        <v>1</v>
      </c>
      <c r="T19" s="74">
        <v>70</v>
      </c>
      <c r="V19" s="74">
        <v>15</v>
      </c>
      <c r="X19" s="74">
        <v>30</v>
      </c>
      <c r="Z19" s="74">
        <v>70</v>
      </c>
      <c r="AB19" s="74">
        <v>19.23</v>
      </c>
      <c r="AC19" s="74"/>
    </row>
    <row r="20" spans="1:29" x14ac:dyDescent="0.25">
      <c r="A20" s="74">
        <v>2</v>
      </c>
      <c r="C20" s="74">
        <v>4</v>
      </c>
      <c r="D20" s="74">
        <v>6.7</v>
      </c>
      <c r="F20" s="74">
        <v>3</v>
      </c>
      <c r="H20" s="74">
        <v>8</v>
      </c>
      <c r="J20" s="76">
        <v>28</v>
      </c>
      <c r="L20" s="77">
        <v>2</v>
      </c>
      <c r="N20" s="74">
        <v>1.4</v>
      </c>
      <c r="P20" s="74">
        <v>0</v>
      </c>
      <c r="R20" s="74">
        <v>1</v>
      </c>
      <c r="T20" s="74">
        <v>60</v>
      </c>
      <c r="V20" s="74">
        <v>15</v>
      </c>
      <c r="X20" s="74">
        <v>35</v>
      </c>
      <c r="Z20" s="74">
        <v>70</v>
      </c>
      <c r="AB20" s="74">
        <v>7.65</v>
      </c>
      <c r="AC20" s="74"/>
    </row>
    <row r="21" spans="1:29" x14ac:dyDescent="0.25">
      <c r="A21" s="74">
        <v>2</v>
      </c>
      <c r="C21" s="74">
        <v>5</v>
      </c>
      <c r="D21" s="74">
        <v>6</v>
      </c>
      <c r="F21" s="74">
        <v>4</v>
      </c>
      <c r="H21" s="74">
        <v>8</v>
      </c>
      <c r="J21" s="76">
        <v>22</v>
      </c>
      <c r="L21" s="77">
        <v>9</v>
      </c>
      <c r="N21" s="74">
        <v>1.35</v>
      </c>
      <c r="P21" s="74">
        <v>0</v>
      </c>
      <c r="R21" s="74">
        <v>1</v>
      </c>
      <c r="T21" s="74">
        <v>50</v>
      </c>
      <c r="V21" s="74">
        <v>35</v>
      </c>
      <c r="X21" s="74">
        <v>35</v>
      </c>
      <c r="Z21" s="74">
        <v>35</v>
      </c>
      <c r="AB21" s="74">
        <v>17.32</v>
      </c>
      <c r="AC21" s="74"/>
    </row>
    <row r="22" spans="1:29" x14ac:dyDescent="0.25">
      <c r="A22" s="74">
        <v>2</v>
      </c>
      <c r="C22" s="74">
        <v>6</v>
      </c>
      <c r="D22" s="74">
        <v>6.5</v>
      </c>
      <c r="F22" s="74">
        <v>4</v>
      </c>
      <c r="H22" s="74">
        <v>8</v>
      </c>
      <c r="J22" s="76">
        <v>26</v>
      </c>
      <c r="L22" s="77">
        <v>2</v>
      </c>
      <c r="N22" s="74">
        <v>0.8</v>
      </c>
      <c r="P22" s="74">
        <v>5</v>
      </c>
      <c r="R22" s="74">
        <v>1</v>
      </c>
      <c r="T22" s="74">
        <v>50</v>
      </c>
      <c r="V22" s="74">
        <v>15</v>
      </c>
      <c r="X22" s="74">
        <v>35</v>
      </c>
      <c r="Z22" s="74">
        <v>35</v>
      </c>
      <c r="AB22" s="74">
        <v>16.329999999999998</v>
      </c>
      <c r="AC22" s="74"/>
    </row>
    <row r="23" spans="1:29" x14ac:dyDescent="0.25">
      <c r="A23" s="74">
        <v>2</v>
      </c>
      <c r="C23" s="74">
        <v>7</v>
      </c>
      <c r="D23" s="74">
        <v>6.5</v>
      </c>
      <c r="F23" s="74">
        <v>4</v>
      </c>
      <c r="H23" s="74">
        <v>8</v>
      </c>
      <c r="J23" s="76">
        <v>35</v>
      </c>
      <c r="L23" s="77">
        <v>2</v>
      </c>
      <c r="N23" s="74">
        <v>0.9</v>
      </c>
      <c r="P23" s="74">
        <v>4</v>
      </c>
      <c r="R23" s="74">
        <v>1</v>
      </c>
      <c r="T23" s="74">
        <v>100</v>
      </c>
      <c r="V23" s="74">
        <v>15</v>
      </c>
      <c r="X23" s="74">
        <v>20</v>
      </c>
      <c r="Z23" s="74">
        <v>35</v>
      </c>
      <c r="AB23" s="74">
        <v>15.43</v>
      </c>
      <c r="AC23" s="74"/>
    </row>
    <row r="24" spans="1:29" x14ac:dyDescent="0.25">
      <c r="A24" s="74">
        <v>2</v>
      </c>
      <c r="C24" s="74">
        <v>8</v>
      </c>
      <c r="D24" s="74">
        <v>6.4</v>
      </c>
      <c r="F24" s="74">
        <v>5</v>
      </c>
      <c r="H24" s="74">
        <v>8</v>
      </c>
      <c r="J24" s="76">
        <v>17</v>
      </c>
      <c r="L24" s="77">
        <v>5</v>
      </c>
      <c r="N24" s="74">
        <v>1.8</v>
      </c>
      <c r="P24" s="74">
        <v>6</v>
      </c>
      <c r="R24" s="74">
        <v>1</v>
      </c>
      <c r="T24" s="74">
        <v>100</v>
      </c>
      <c r="V24" s="74">
        <v>15</v>
      </c>
      <c r="X24" s="74">
        <v>50</v>
      </c>
      <c r="Z24" s="74">
        <v>35</v>
      </c>
      <c r="AB24" s="74">
        <v>9.4499999999999993</v>
      </c>
      <c r="AC24" s="74"/>
    </row>
    <row r="25" spans="1:29" x14ac:dyDescent="0.25">
      <c r="A25" s="74">
        <v>2</v>
      </c>
      <c r="C25" s="74">
        <v>9</v>
      </c>
      <c r="D25" s="74">
        <v>6.8</v>
      </c>
      <c r="F25" s="74">
        <v>4</v>
      </c>
      <c r="H25" s="74">
        <v>8</v>
      </c>
      <c r="J25" s="76">
        <v>20</v>
      </c>
      <c r="L25" s="77">
        <v>3</v>
      </c>
      <c r="N25" s="74">
        <v>0.6</v>
      </c>
      <c r="P25" s="74">
        <v>7</v>
      </c>
      <c r="R25" s="74">
        <v>0</v>
      </c>
      <c r="T25" s="74">
        <v>50</v>
      </c>
      <c r="V25" s="74">
        <v>15</v>
      </c>
      <c r="X25" s="74">
        <v>55</v>
      </c>
      <c r="Z25" s="74">
        <v>35</v>
      </c>
      <c r="AB25" s="74">
        <v>8.76</v>
      </c>
      <c r="AC25" s="74"/>
    </row>
    <row r="26" spans="1:29" x14ac:dyDescent="0.25">
      <c r="A26" s="74">
        <v>2</v>
      </c>
      <c r="C26" s="74">
        <v>10</v>
      </c>
      <c r="D26" s="74">
        <v>6.9</v>
      </c>
      <c r="F26" s="74">
        <v>6</v>
      </c>
      <c r="H26" s="74">
        <v>8</v>
      </c>
      <c r="J26" s="76">
        <v>23</v>
      </c>
      <c r="L26" s="77">
        <v>4</v>
      </c>
      <c r="N26" s="74">
        <v>0.63</v>
      </c>
      <c r="P26" s="74">
        <v>1</v>
      </c>
      <c r="R26" s="74">
        <v>0</v>
      </c>
      <c r="T26" s="74">
        <v>60</v>
      </c>
      <c r="V26" s="74">
        <v>15</v>
      </c>
      <c r="X26" s="74">
        <v>60</v>
      </c>
      <c r="Z26" s="74">
        <v>45</v>
      </c>
      <c r="AB26" s="74">
        <v>14.88</v>
      </c>
      <c r="AC26" s="74"/>
    </row>
    <row r="27" spans="1:29" x14ac:dyDescent="0.25">
      <c r="A27" s="74">
        <v>2</v>
      </c>
      <c r="C27" s="74">
        <v>11</v>
      </c>
      <c r="D27" s="74">
        <v>6.7</v>
      </c>
      <c r="F27" s="74">
        <v>6</v>
      </c>
      <c r="H27" s="74">
        <v>8</v>
      </c>
      <c r="J27" s="76">
        <v>19</v>
      </c>
      <c r="L27" s="76">
        <v>3</v>
      </c>
      <c r="N27" s="74">
        <v>1.8</v>
      </c>
      <c r="P27" s="74">
        <v>1</v>
      </c>
      <c r="R27" s="74">
        <v>0</v>
      </c>
      <c r="T27" s="74">
        <v>30</v>
      </c>
      <c r="V27" s="74">
        <v>15</v>
      </c>
      <c r="X27" s="74">
        <v>60</v>
      </c>
      <c r="Z27" s="74">
        <v>45</v>
      </c>
      <c r="AB27" s="74">
        <v>13.25</v>
      </c>
      <c r="AC27" s="74"/>
    </row>
    <row r="28" spans="1:29" x14ac:dyDescent="0.25">
      <c r="A28" s="74">
        <v>2</v>
      </c>
      <c r="C28" s="74">
        <v>12</v>
      </c>
      <c r="D28" s="74">
        <v>6.1</v>
      </c>
      <c r="F28" s="74">
        <v>4</v>
      </c>
      <c r="H28" s="74">
        <v>8</v>
      </c>
      <c r="J28" s="76">
        <v>23</v>
      </c>
      <c r="L28" s="76">
        <v>4</v>
      </c>
      <c r="N28" s="74">
        <v>1.7</v>
      </c>
      <c r="P28" s="74">
        <v>1</v>
      </c>
      <c r="R28" s="74">
        <v>0</v>
      </c>
      <c r="T28" s="74">
        <v>100</v>
      </c>
      <c r="V28" s="74">
        <v>15</v>
      </c>
      <c r="X28" s="74">
        <v>70</v>
      </c>
      <c r="Z28" s="74">
        <v>75</v>
      </c>
      <c r="AB28" s="74">
        <v>11.98</v>
      </c>
      <c r="AC28" s="74"/>
    </row>
    <row r="29" spans="1:29" x14ac:dyDescent="0.25">
      <c r="A29" s="74">
        <v>2</v>
      </c>
      <c r="C29" s="74">
        <v>13</v>
      </c>
      <c r="D29" s="74">
        <v>6.2</v>
      </c>
      <c r="F29" s="74">
        <v>4</v>
      </c>
      <c r="H29" s="74">
        <v>8</v>
      </c>
      <c r="J29" s="76">
        <v>25</v>
      </c>
      <c r="L29" s="76">
        <v>1</v>
      </c>
      <c r="N29" s="74">
        <v>1.8</v>
      </c>
      <c r="P29" s="74">
        <v>0</v>
      </c>
      <c r="R29" s="74">
        <v>0</v>
      </c>
      <c r="T29" s="74">
        <v>100</v>
      </c>
      <c r="V29" s="74">
        <v>15</v>
      </c>
      <c r="X29" s="74">
        <v>65</v>
      </c>
      <c r="Z29" s="74">
        <v>75</v>
      </c>
      <c r="AB29" s="74">
        <v>11.56</v>
      </c>
      <c r="AC29" s="74"/>
    </row>
    <row r="30" spans="1:29" x14ac:dyDescent="0.25">
      <c r="A30" s="74">
        <v>2</v>
      </c>
      <c r="C30" s="74">
        <v>14</v>
      </c>
      <c r="D30" s="74">
        <v>6.4</v>
      </c>
      <c r="F30" s="74">
        <v>5</v>
      </c>
      <c r="H30" s="74">
        <v>8</v>
      </c>
      <c r="J30" s="76">
        <v>28</v>
      </c>
      <c r="L30" s="76">
        <v>2</v>
      </c>
      <c r="N30" s="74">
        <v>2</v>
      </c>
      <c r="O30" s="74">
        <f>AVERAGE(N17:N31)</f>
        <v>1.4186666666666667</v>
      </c>
      <c r="P30" s="74">
        <v>0</v>
      </c>
      <c r="Q30" s="74">
        <f>AVERAGE(P17:P31)</f>
        <v>1.7333333333333334</v>
      </c>
      <c r="R30" s="74">
        <v>0</v>
      </c>
      <c r="S30" s="74">
        <f>AVERAGE(R17:R31)</f>
        <v>0.73333333333333328</v>
      </c>
      <c r="T30" s="74">
        <v>30</v>
      </c>
      <c r="U30" s="74">
        <f>AVERAGE(T17:T31)</f>
        <v>62</v>
      </c>
      <c r="V30" s="74">
        <v>15</v>
      </c>
      <c r="W30" s="74">
        <f>AVERAGE(V17:V31)</f>
        <v>17</v>
      </c>
      <c r="X30" s="74">
        <v>70</v>
      </c>
      <c r="Y30" s="74">
        <f>AVERAGE(X17:X31)</f>
        <v>43</v>
      </c>
      <c r="Z30" s="74">
        <v>75</v>
      </c>
      <c r="AA30" s="74">
        <f>AVERAGE(Z17:Z31)</f>
        <v>54.333333333333336</v>
      </c>
      <c r="AB30" s="74">
        <v>9.8699999999999992</v>
      </c>
      <c r="AC30" s="74">
        <f>AVERAGE(AB17:AB31)</f>
        <v>13.124666666666664</v>
      </c>
    </row>
    <row r="31" spans="1:29" ht="15.75" x14ac:dyDescent="0.25">
      <c r="A31" s="74">
        <v>2</v>
      </c>
      <c r="B31" s="93" t="s">
        <v>131</v>
      </c>
      <c r="C31" s="74">
        <v>15</v>
      </c>
      <c r="D31" s="74">
        <v>6.4</v>
      </c>
      <c r="E31" s="74">
        <f>AVERAGE(D17:D31)</f>
        <v>6.48</v>
      </c>
      <c r="F31" s="74">
        <v>4</v>
      </c>
      <c r="G31" s="74">
        <f>AVERAGE(F17:F31)</f>
        <v>4.2666666666666666</v>
      </c>
      <c r="H31" s="74">
        <v>8</v>
      </c>
      <c r="I31" s="74">
        <f>AVERAGE(H17:H31)</f>
        <v>8</v>
      </c>
      <c r="J31" s="76">
        <v>19</v>
      </c>
      <c r="K31" s="74">
        <f>AVERAGE(J16:J31)</f>
        <v>23.375</v>
      </c>
      <c r="L31" s="76">
        <v>1</v>
      </c>
      <c r="M31" s="74">
        <f>AVERAGE(L17:L31)</f>
        <v>3.3333333333333335</v>
      </c>
      <c r="N31" s="74">
        <v>2.2999999999999998</v>
      </c>
      <c r="O31" s="74">
        <v>1.5</v>
      </c>
      <c r="P31" s="74">
        <v>0</v>
      </c>
      <c r="Q31" s="74">
        <v>1.66</v>
      </c>
      <c r="R31" s="74">
        <v>0</v>
      </c>
      <c r="S31" s="74">
        <v>0.5</v>
      </c>
      <c r="T31" s="74">
        <v>60</v>
      </c>
      <c r="U31" s="74">
        <v>60.66</v>
      </c>
      <c r="V31" s="74">
        <v>15</v>
      </c>
      <c r="W31" s="74">
        <v>16.829999999999998</v>
      </c>
      <c r="X31" s="74">
        <v>20</v>
      </c>
      <c r="Y31" s="74">
        <v>43.16</v>
      </c>
      <c r="Z31" s="74">
        <v>75</v>
      </c>
      <c r="AA31" s="74">
        <v>52.5</v>
      </c>
      <c r="AB31" s="74">
        <v>10.98</v>
      </c>
      <c r="AC31" s="74"/>
    </row>
    <row r="32" spans="1:29" x14ac:dyDescent="0.25">
      <c r="A32" s="74">
        <v>3</v>
      </c>
      <c r="C32" s="74">
        <v>1</v>
      </c>
      <c r="D32" s="74">
        <v>6.3</v>
      </c>
      <c r="F32" s="74">
        <v>4</v>
      </c>
      <c r="H32" s="74">
        <v>8</v>
      </c>
      <c r="J32" s="76">
        <v>27</v>
      </c>
      <c r="L32" s="76">
        <v>3</v>
      </c>
      <c r="N32" s="74">
        <v>0.9</v>
      </c>
      <c r="P32" s="74">
        <v>2</v>
      </c>
      <c r="R32" s="74">
        <v>1</v>
      </c>
      <c r="T32" s="74">
        <v>70</v>
      </c>
      <c r="V32" s="74">
        <v>40</v>
      </c>
      <c r="X32" s="74">
        <v>45</v>
      </c>
      <c r="Z32" s="74">
        <v>78</v>
      </c>
      <c r="AB32" s="74">
        <v>9.8699999999999992</v>
      </c>
      <c r="AC32" s="74"/>
    </row>
    <row r="33" spans="1:29" x14ac:dyDescent="0.25">
      <c r="A33" s="74">
        <v>3</v>
      </c>
      <c r="C33" s="74">
        <v>2</v>
      </c>
      <c r="D33" s="74">
        <v>6.7</v>
      </c>
      <c r="F33" s="74">
        <v>4</v>
      </c>
      <c r="H33" s="74">
        <v>8</v>
      </c>
      <c r="J33" s="76">
        <v>23</v>
      </c>
      <c r="L33" s="76">
        <v>0</v>
      </c>
      <c r="N33" s="74">
        <v>0.8</v>
      </c>
      <c r="P33" s="74">
        <v>3</v>
      </c>
      <c r="R33" s="74">
        <v>1</v>
      </c>
      <c r="T33" s="74">
        <v>80</v>
      </c>
      <c r="V33" s="74">
        <v>30</v>
      </c>
      <c r="X33" s="74">
        <v>60</v>
      </c>
      <c r="Z33" s="74">
        <v>60</v>
      </c>
      <c r="AB33" s="74">
        <v>11.23</v>
      </c>
      <c r="AC33" s="74"/>
    </row>
    <row r="34" spans="1:29" x14ac:dyDescent="0.25">
      <c r="A34" s="74">
        <v>3</v>
      </c>
      <c r="C34" s="74">
        <v>3</v>
      </c>
      <c r="D34" s="74">
        <v>6.5</v>
      </c>
      <c r="F34" s="74">
        <v>5</v>
      </c>
      <c r="H34" s="74">
        <v>8</v>
      </c>
      <c r="J34" s="76">
        <v>26</v>
      </c>
      <c r="L34" s="76">
        <v>1</v>
      </c>
      <c r="N34" s="74">
        <v>1.1000000000000001</v>
      </c>
      <c r="P34" s="74">
        <v>2</v>
      </c>
      <c r="R34" s="74">
        <v>0</v>
      </c>
      <c r="T34" s="74">
        <v>90</v>
      </c>
      <c r="V34" s="74">
        <v>20</v>
      </c>
      <c r="X34" s="74">
        <v>30</v>
      </c>
      <c r="Z34" s="74">
        <v>60</v>
      </c>
      <c r="AB34" s="74">
        <v>15.67</v>
      </c>
      <c r="AC34" s="74"/>
    </row>
    <row r="35" spans="1:29" x14ac:dyDescent="0.25">
      <c r="A35" s="74">
        <v>3</v>
      </c>
      <c r="C35" s="74">
        <v>4</v>
      </c>
      <c r="D35" s="74">
        <v>6.5</v>
      </c>
      <c r="F35" s="74">
        <v>5</v>
      </c>
      <c r="H35" s="74">
        <v>8</v>
      </c>
      <c r="J35" s="76">
        <v>28</v>
      </c>
      <c r="L35" s="76">
        <v>5</v>
      </c>
      <c r="N35" s="74">
        <v>1.2</v>
      </c>
      <c r="P35" s="74">
        <v>3</v>
      </c>
      <c r="R35" s="74">
        <v>0</v>
      </c>
      <c r="T35" s="74">
        <v>40</v>
      </c>
      <c r="V35" s="74">
        <v>20</v>
      </c>
      <c r="X35" s="74">
        <v>70</v>
      </c>
      <c r="Z35" s="74">
        <v>60</v>
      </c>
      <c r="AB35" s="74">
        <v>14</v>
      </c>
      <c r="AC35" s="74"/>
    </row>
    <row r="36" spans="1:29" x14ac:dyDescent="0.25">
      <c r="A36" s="74">
        <v>3</v>
      </c>
      <c r="C36" s="74">
        <v>5</v>
      </c>
      <c r="D36" s="74">
        <v>6.9</v>
      </c>
      <c r="F36" s="74">
        <v>5</v>
      </c>
      <c r="H36" s="74">
        <v>8</v>
      </c>
      <c r="J36" s="76">
        <v>22</v>
      </c>
      <c r="L36" s="77">
        <v>0</v>
      </c>
      <c r="N36" s="74">
        <v>1.3</v>
      </c>
      <c r="P36" s="74">
        <v>2</v>
      </c>
      <c r="R36" s="74">
        <v>0</v>
      </c>
      <c r="T36" s="74">
        <v>50</v>
      </c>
      <c r="V36" s="74">
        <v>10</v>
      </c>
      <c r="X36" s="74">
        <v>80</v>
      </c>
      <c r="Z36" s="74">
        <v>75</v>
      </c>
      <c r="AB36" s="74">
        <v>11</v>
      </c>
      <c r="AC36" s="74"/>
    </row>
    <row r="37" spans="1:29" x14ac:dyDescent="0.25">
      <c r="A37" s="74">
        <v>3</v>
      </c>
      <c r="C37" s="74">
        <v>6</v>
      </c>
      <c r="D37" s="74">
        <v>6.2</v>
      </c>
      <c r="F37" s="74">
        <v>6</v>
      </c>
      <c r="H37" s="74">
        <v>7</v>
      </c>
      <c r="J37" s="76">
        <v>26</v>
      </c>
      <c r="L37" s="77">
        <v>5</v>
      </c>
      <c r="N37" s="74">
        <v>0.7</v>
      </c>
      <c r="P37" s="74">
        <v>3</v>
      </c>
      <c r="R37" s="74">
        <v>0</v>
      </c>
      <c r="T37" s="74">
        <v>30</v>
      </c>
      <c r="V37" s="74">
        <v>40</v>
      </c>
      <c r="X37" s="74">
        <v>35</v>
      </c>
      <c r="Z37" s="74">
        <v>75</v>
      </c>
      <c r="AB37" s="74">
        <v>16.760000000000002</v>
      </c>
      <c r="AC37" s="74"/>
    </row>
    <row r="38" spans="1:29" x14ac:dyDescent="0.25">
      <c r="A38" s="74">
        <v>3</v>
      </c>
      <c r="C38" s="74">
        <v>7</v>
      </c>
      <c r="D38" s="74">
        <v>6.2</v>
      </c>
      <c r="F38" s="74">
        <v>6</v>
      </c>
      <c r="H38" s="74">
        <v>7</v>
      </c>
      <c r="J38" s="76">
        <v>35</v>
      </c>
      <c r="L38" s="77">
        <v>4</v>
      </c>
      <c r="N38" s="74">
        <v>0.9</v>
      </c>
      <c r="P38" s="74">
        <v>4</v>
      </c>
      <c r="R38" s="74">
        <v>0</v>
      </c>
      <c r="T38" s="74">
        <v>100</v>
      </c>
      <c r="V38" s="74">
        <v>50</v>
      </c>
      <c r="X38" s="74">
        <v>35</v>
      </c>
      <c r="Z38" s="74">
        <v>75</v>
      </c>
      <c r="AB38" s="74">
        <v>11.23</v>
      </c>
      <c r="AC38" s="74"/>
    </row>
    <row r="39" spans="1:29" x14ac:dyDescent="0.25">
      <c r="A39" s="74">
        <v>3</v>
      </c>
      <c r="C39" s="74">
        <v>8</v>
      </c>
      <c r="D39" s="74">
        <v>6.1</v>
      </c>
      <c r="F39" s="74">
        <v>3</v>
      </c>
      <c r="H39" s="74">
        <v>8</v>
      </c>
      <c r="J39" s="76">
        <v>17</v>
      </c>
      <c r="L39" s="77">
        <v>2</v>
      </c>
      <c r="N39" s="74">
        <v>0.9</v>
      </c>
      <c r="P39" s="74">
        <v>5</v>
      </c>
      <c r="R39" s="74">
        <v>0</v>
      </c>
      <c r="T39" s="74">
        <v>90</v>
      </c>
      <c r="V39" s="74">
        <v>50</v>
      </c>
      <c r="X39" s="74">
        <v>35</v>
      </c>
      <c r="Z39" s="74">
        <v>40</v>
      </c>
      <c r="AB39" s="74">
        <v>11.89</v>
      </c>
      <c r="AC39" s="74"/>
    </row>
    <row r="40" spans="1:29" x14ac:dyDescent="0.25">
      <c r="A40" s="74">
        <v>3</v>
      </c>
      <c r="C40" s="74">
        <v>9</v>
      </c>
      <c r="D40" s="74">
        <v>6.3</v>
      </c>
      <c r="F40" s="74">
        <v>3</v>
      </c>
      <c r="H40" s="74">
        <v>8</v>
      </c>
      <c r="J40" s="76">
        <v>20</v>
      </c>
      <c r="L40" s="77">
        <v>8</v>
      </c>
      <c r="N40" s="74">
        <v>0.8</v>
      </c>
      <c r="P40" s="74">
        <v>1</v>
      </c>
      <c r="R40" s="74">
        <v>0</v>
      </c>
      <c r="T40" s="74">
        <v>50</v>
      </c>
      <c r="V40" s="74">
        <v>30</v>
      </c>
      <c r="X40" s="74">
        <v>65</v>
      </c>
      <c r="Z40" s="74">
        <v>80</v>
      </c>
      <c r="AB40" s="74">
        <v>15.76</v>
      </c>
      <c r="AC40" s="74"/>
    </row>
    <row r="41" spans="1:29" x14ac:dyDescent="0.25">
      <c r="A41" s="74">
        <v>3</v>
      </c>
      <c r="C41" s="74">
        <v>10</v>
      </c>
      <c r="D41" s="74">
        <v>6.5</v>
      </c>
      <c r="F41" s="74">
        <v>4</v>
      </c>
      <c r="H41" s="74">
        <v>8</v>
      </c>
      <c r="J41" s="76">
        <v>23</v>
      </c>
      <c r="L41" s="77">
        <v>4</v>
      </c>
      <c r="N41" s="74">
        <v>1.2</v>
      </c>
      <c r="P41" s="74">
        <v>1</v>
      </c>
      <c r="R41" s="74">
        <v>0</v>
      </c>
      <c r="T41" s="74">
        <v>100</v>
      </c>
      <c r="V41" s="74">
        <v>30</v>
      </c>
      <c r="X41" s="74">
        <v>70</v>
      </c>
      <c r="Z41" s="74">
        <v>80</v>
      </c>
      <c r="AB41" s="74">
        <v>12.44</v>
      </c>
      <c r="AC41" s="74"/>
    </row>
    <row r="42" spans="1:29" x14ac:dyDescent="0.25">
      <c r="A42" s="74">
        <v>3</v>
      </c>
      <c r="C42" s="74">
        <v>11</v>
      </c>
      <c r="D42" s="74">
        <v>6.6</v>
      </c>
      <c r="F42" s="74">
        <v>3</v>
      </c>
      <c r="H42" s="74">
        <v>8</v>
      </c>
      <c r="J42" s="76">
        <v>19</v>
      </c>
      <c r="L42" s="76">
        <v>2</v>
      </c>
      <c r="N42" s="74">
        <v>1.1000000000000001</v>
      </c>
      <c r="P42" s="74">
        <v>1</v>
      </c>
      <c r="R42" s="74">
        <v>0</v>
      </c>
      <c r="T42" s="74">
        <v>70</v>
      </c>
      <c r="V42" s="74">
        <v>20</v>
      </c>
      <c r="X42" s="74">
        <v>35</v>
      </c>
      <c r="Z42" s="74">
        <v>40</v>
      </c>
      <c r="AB42" s="74">
        <v>13.65</v>
      </c>
      <c r="AC42" s="74"/>
    </row>
    <row r="43" spans="1:29" x14ac:dyDescent="0.25">
      <c r="A43" s="74">
        <v>3</v>
      </c>
      <c r="C43" s="74">
        <v>12</v>
      </c>
      <c r="D43" s="74">
        <v>6.4</v>
      </c>
      <c r="F43" s="74">
        <v>4</v>
      </c>
      <c r="H43" s="74">
        <v>8</v>
      </c>
      <c r="J43" s="76">
        <v>23</v>
      </c>
      <c r="L43" s="76">
        <v>4</v>
      </c>
      <c r="N43" s="74">
        <v>1.1499999999999999</v>
      </c>
      <c r="P43" s="74">
        <v>2</v>
      </c>
      <c r="R43" s="74">
        <v>0</v>
      </c>
      <c r="T43" s="74">
        <v>80</v>
      </c>
      <c r="V43" s="74">
        <v>20</v>
      </c>
      <c r="X43" s="74">
        <v>35</v>
      </c>
      <c r="Z43" s="74">
        <v>40</v>
      </c>
      <c r="AB43" s="74">
        <v>13.78</v>
      </c>
      <c r="AC43" s="74"/>
    </row>
    <row r="44" spans="1:29" x14ac:dyDescent="0.25">
      <c r="A44" s="74">
        <v>3</v>
      </c>
      <c r="C44" s="74">
        <v>13</v>
      </c>
      <c r="D44" s="74">
        <v>6.5</v>
      </c>
      <c r="F44" s="74">
        <v>3</v>
      </c>
      <c r="H44" s="74">
        <v>8</v>
      </c>
      <c r="J44" s="76">
        <v>25</v>
      </c>
      <c r="L44" s="76">
        <v>2</v>
      </c>
      <c r="N44" s="74">
        <v>1.4</v>
      </c>
      <c r="P44" s="74">
        <v>3</v>
      </c>
      <c r="R44" s="74">
        <v>0</v>
      </c>
      <c r="T44" s="74">
        <v>90</v>
      </c>
      <c r="V44" s="74">
        <v>10</v>
      </c>
      <c r="X44" s="74">
        <v>35</v>
      </c>
      <c r="Z44" s="74">
        <v>80</v>
      </c>
      <c r="AB44" s="74">
        <v>12.8</v>
      </c>
      <c r="AC44" s="74"/>
    </row>
    <row r="45" spans="1:29" x14ac:dyDescent="0.25">
      <c r="A45" s="74">
        <v>3</v>
      </c>
      <c r="C45" s="74">
        <v>14</v>
      </c>
      <c r="D45" s="74">
        <v>6.3</v>
      </c>
      <c r="F45" s="74">
        <v>3</v>
      </c>
      <c r="H45" s="74">
        <v>9</v>
      </c>
      <c r="J45" s="76">
        <v>28</v>
      </c>
      <c r="L45" s="76">
        <v>6</v>
      </c>
      <c r="N45" s="74">
        <v>0.8</v>
      </c>
      <c r="O45" s="74">
        <f>AVERAGE(N32:N46)</f>
        <v>1.0100000000000002</v>
      </c>
      <c r="P45" s="74">
        <v>4</v>
      </c>
      <c r="Q45" s="74">
        <f>AVERAGE(P32:P46)</f>
        <v>2.7333333333333334</v>
      </c>
      <c r="R45" s="74">
        <v>0</v>
      </c>
      <c r="S45" s="74">
        <f>AVERAGE(R32:R46)</f>
        <v>0.13333333333333333</v>
      </c>
      <c r="T45" s="74">
        <v>70</v>
      </c>
      <c r="U45" s="74">
        <f>AVERAGE(T32:T46)</f>
        <v>72.666666666666671</v>
      </c>
      <c r="V45" s="74">
        <v>10</v>
      </c>
      <c r="W45" s="74">
        <f>AVERAGE(V32:V46)</f>
        <v>25.666666666666668</v>
      </c>
      <c r="X45" s="74">
        <v>35</v>
      </c>
      <c r="Y45" s="74">
        <f>AVERAGE(X32:X46)</f>
        <v>46.666666666666664</v>
      </c>
      <c r="Z45" s="74">
        <v>40</v>
      </c>
      <c r="AA45" s="74">
        <f>AVERAGE(Z32:Z46)</f>
        <v>65.533333333333331</v>
      </c>
      <c r="AB45" s="74">
        <v>12.7</v>
      </c>
      <c r="AC45" s="74">
        <f>AVERAGE(AB32:AB46)</f>
        <v>13.14066666666667</v>
      </c>
    </row>
    <row r="46" spans="1:29" x14ac:dyDescent="0.25">
      <c r="A46" s="74">
        <v>3</v>
      </c>
      <c r="B46" s="74" t="s">
        <v>133</v>
      </c>
      <c r="C46" s="74">
        <v>15</v>
      </c>
      <c r="D46" s="74">
        <v>6.3</v>
      </c>
      <c r="E46" s="74">
        <f>AVERAGE(D32:D46)</f>
        <v>6.42</v>
      </c>
      <c r="F46" s="74">
        <v>3</v>
      </c>
      <c r="G46" s="74">
        <f>AVERAGE(F32:F46)</f>
        <v>4.0666666666666664</v>
      </c>
      <c r="H46" s="74">
        <v>9</v>
      </c>
      <c r="I46" s="74">
        <f>AVERAGE(H32:H46)</f>
        <v>8</v>
      </c>
      <c r="J46" s="76">
        <v>19</v>
      </c>
      <c r="K46" s="74">
        <f>AVERAGE(J32:J46)</f>
        <v>24.066666666666666</v>
      </c>
      <c r="L46" s="78">
        <v>2</v>
      </c>
      <c r="M46" s="74">
        <f>AVERAGE(L32:L46)</f>
        <v>3.2</v>
      </c>
      <c r="N46" s="74">
        <v>0.9</v>
      </c>
      <c r="O46" s="74">
        <v>1</v>
      </c>
      <c r="P46" s="74">
        <v>5</v>
      </c>
      <c r="Q46" s="74">
        <v>2.66</v>
      </c>
      <c r="R46" s="74">
        <v>0</v>
      </c>
      <c r="S46" s="74">
        <v>0.16</v>
      </c>
      <c r="T46" s="74">
        <v>80</v>
      </c>
      <c r="U46" s="74">
        <v>77.66</v>
      </c>
      <c r="V46" s="74">
        <v>5</v>
      </c>
      <c r="W46" s="74">
        <v>24.5</v>
      </c>
      <c r="X46" s="74">
        <v>35</v>
      </c>
      <c r="Y46" s="74">
        <v>46.33</v>
      </c>
      <c r="Z46" s="74">
        <v>100</v>
      </c>
      <c r="AA46" s="74">
        <v>67.5</v>
      </c>
      <c r="AB46" s="74">
        <v>14.33</v>
      </c>
      <c r="AC46" s="74"/>
    </row>
    <row r="47" spans="1:29" x14ac:dyDescent="0.25">
      <c r="A47" s="74">
        <v>4</v>
      </c>
      <c r="C47" s="74">
        <v>1</v>
      </c>
      <c r="D47" s="74">
        <v>6.3</v>
      </c>
      <c r="F47" s="74">
        <v>4</v>
      </c>
      <c r="H47" s="74">
        <v>8</v>
      </c>
      <c r="J47" s="76">
        <v>18</v>
      </c>
      <c r="L47" s="76">
        <v>3</v>
      </c>
      <c r="N47" s="74">
        <v>12</v>
      </c>
      <c r="P47" s="74">
        <v>4</v>
      </c>
      <c r="R47" s="74">
        <v>0</v>
      </c>
      <c r="T47" s="74">
        <v>80</v>
      </c>
      <c r="V47" s="74">
        <v>25</v>
      </c>
      <c r="X47" s="74">
        <v>70</v>
      </c>
      <c r="Z47" s="74">
        <v>45</v>
      </c>
      <c r="AB47" s="74">
        <v>15.42</v>
      </c>
      <c r="AC47" s="74"/>
    </row>
    <row r="48" spans="1:29" x14ac:dyDescent="0.25">
      <c r="A48" s="74">
        <v>4</v>
      </c>
      <c r="C48" s="74">
        <v>2</v>
      </c>
      <c r="D48" s="74">
        <v>6.6</v>
      </c>
      <c r="F48" s="74">
        <v>3</v>
      </c>
      <c r="H48" s="74">
        <v>8</v>
      </c>
      <c r="J48" s="76">
        <v>26</v>
      </c>
      <c r="L48" s="76">
        <v>0</v>
      </c>
      <c r="N48" s="74">
        <v>12</v>
      </c>
      <c r="P48" s="74">
        <v>5</v>
      </c>
      <c r="R48" s="74">
        <v>0</v>
      </c>
      <c r="T48" s="74">
        <v>70</v>
      </c>
      <c r="V48" s="74">
        <v>25</v>
      </c>
      <c r="X48" s="74">
        <v>80</v>
      </c>
      <c r="Z48" s="74">
        <v>45</v>
      </c>
      <c r="AB48" s="74">
        <v>13.23</v>
      </c>
      <c r="AC48" s="74"/>
    </row>
    <row r="49" spans="1:29" x14ac:dyDescent="0.25">
      <c r="A49" s="74">
        <v>4</v>
      </c>
      <c r="C49" s="74">
        <v>3</v>
      </c>
      <c r="D49" s="74">
        <v>6.7</v>
      </c>
      <c r="F49" s="74">
        <v>4</v>
      </c>
      <c r="H49" s="74">
        <v>8</v>
      </c>
      <c r="J49" s="76">
        <v>22</v>
      </c>
      <c r="L49" s="76">
        <v>3</v>
      </c>
      <c r="N49" s="74">
        <v>12</v>
      </c>
      <c r="P49" s="74">
        <v>6</v>
      </c>
      <c r="R49" s="74">
        <v>0</v>
      </c>
      <c r="T49" s="74">
        <v>80</v>
      </c>
      <c r="V49" s="74">
        <v>25</v>
      </c>
      <c r="X49" s="74">
        <v>35</v>
      </c>
      <c r="Z49" s="74">
        <v>45</v>
      </c>
      <c r="AB49" s="74">
        <v>12.34</v>
      </c>
      <c r="AC49" s="74"/>
    </row>
    <row r="50" spans="1:29" x14ac:dyDescent="0.25">
      <c r="A50" s="74">
        <v>4</v>
      </c>
      <c r="C50" s="74">
        <v>4</v>
      </c>
      <c r="D50" s="74">
        <v>6</v>
      </c>
      <c r="F50" s="74">
        <v>3</v>
      </c>
      <c r="H50" s="74">
        <v>8</v>
      </c>
      <c r="J50" s="78">
        <v>23</v>
      </c>
      <c r="L50" s="76">
        <v>0</v>
      </c>
      <c r="N50" s="74">
        <v>13</v>
      </c>
      <c r="P50" s="74">
        <v>7</v>
      </c>
      <c r="R50" s="74">
        <v>0</v>
      </c>
      <c r="T50" s="74">
        <v>70</v>
      </c>
      <c r="V50" s="74">
        <v>15</v>
      </c>
      <c r="X50" s="74">
        <v>35</v>
      </c>
      <c r="Z50" s="74">
        <v>55</v>
      </c>
      <c r="AB50" s="74">
        <v>18.559999999999999</v>
      </c>
      <c r="AC50" s="74"/>
    </row>
    <row r="51" spans="1:29" x14ac:dyDescent="0.25">
      <c r="A51" s="74">
        <v>4</v>
      </c>
      <c r="C51" s="74">
        <v>5</v>
      </c>
      <c r="D51" s="74">
        <v>6.3</v>
      </c>
      <c r="F51" s="74">
        <v>4</v>
      </c>
      <c r="H51" s="74">
        <v>9</v>
      </c>
      <c r="J51" s="78">
        <v>18</v>
      </c>
      <c r="L51" s="78">
        <v>4</v>
      </c>
      <c r="N51" s="74">
        <v>9</v>
      </c>
      <c r="P51" s="74">
        <v>2</v>
      </c>
      <c r="R51" s="74">
        <v>0</v>
      </c>
      <c r="T51" s="74">
        <v>60</v>
      </c>
      <c r="V51" s="74">
        <v>15</v>
      </c>
      <c r="X51" s="74">
        <v>35</v>
      </c>
      <c r="Z51" s="74">
        <v>65</v>
      </c>
      <c r="AB51" s="74">
        <v>19.23</v>
      </c>
      <c r="AC51" s="74"/>
    </row>
    <row r="52" spans="1:29" x14ac:dyDescent="0.25">
      <c r="A52" s="74">
        <v>4</v>
      </c>
      <c r="C52" s="74">
        <v>6</v>
      </c>
      <c r="D52" s="74">
        <v>6.2</v>
      </c>
      <c r="F52" s="74">
        <v>4</v>
      </c>
      <c r="H52" s="74">
        <v>9</v>
      </c>
      <c r="J52" s="78">
        <v>16</v>
      </c>
      <c r="L52" s="78">
        <v>4</v>
      </c>
      <c r="N52" s="74">
        <v>8</v>
      </c>
      <c r="P52" s="74">
        <v>2</v>
      </c>
      <c r="R52" s="74">
        <v>0</v>
      </c>
      <c r="T52" s="74">
        <v>65</v>
      </c>
      <c r="V52" s="74">
        <v>80</v>
      </c>
      <c r="X52" s="74">
        <v>35</v>
      </c>
      <c r="Z52" s="74">
        <v>65</v>
      </c>
      <c r="AB52" s="74">
        <v>6.78</v>
      </c>
      <c r="AC52" s="74"/>
    </row>
    <row r="53" spans="1:29" x14ac:dyDescent="0.25">
      <c r="A53" s="74">
        <v>4</v>
      </c>
      <c r="C53" s="74">
        <v>7</v>
      </c>
      <c r="D53" s="74">
        <v>6.3</v>
      </c>
      <c r="F53" s="74">
        <v>4</v>
      </c>
      <c r="H53" s="74">
        <v>8</v>
      </c>
      <c r="J53" s="78">
        <v>30</v>
      </c>
      <c r="L53" s="78">
        <v>5</v>
      </c>
      <c r="N53" s="74">
        <v>7</v>
      </c>
      <c r="P53" s="74">
        <v>2</v>
      </c>
      <c r="R53" s="74">
        <v>0</v>
      </c>
      <c r="T53" s="74">
        <v>65</v>
      </c>
      <c r="V53" s="74">
        <v>10</v>
      </c>
      <c r="X53" s="74">
        <v>35</v>
      </c>
      <c r="Z53" s="74">
        <v>70</v>
      </c>
      <c r="AB53" s="74">
        <v>19.3</v>
      </c>
      <c r="AC53" s="74"/>
    </row>
    <row r="54" spans="1:29" x14ac:dyDescent="0.25">
      <c r="A54" s="74">
        <v>4</v>
      </c>
      <c r="C54" s="74">
        <v>8</v>
      </c>
      <c r="D54" s="74">
        <v>6.4</v>
      </c>
      <c r="F54" s="74">
        <v>4</v>
      </c>
      <c r="H54" s="74">
        <v>8</v>
      </c>
      <c r="J54" s="78">
        <v>20</v>
      </c>
      <c r="L54" s="78">
        <v>7</v>
      </c>
      <c r="N54" s="74">
        <v>0.8</v>
      </c>
      <c r="P54" s="74">
        <v>3</v>
      </c>
      <c r="R54" s="74">
        <v>0</v>
      </c>
      <c r="T54" s="74">
        <v>50</v>
      </c>
      <c r="V54" s="74">
        <v>5</v>
      </c>
      <c r="X54" s="74">
        <v>35</v>
      </c>
      <c r="Z54" s="74">
        <v>70</v>
      </c>
      <c r="AB54" s="74">
        <v>18.440000000000001</v>
      </c>
      <c r="AC54" s="74"/>
    </row>
    <row r="55" spans="1:29" x14ac:dyDescent="0.25">
      <c r="A55" s="74">
        <v>4</v>
      </c>
      <c r="C55" s="74">
        <v>9</v>
      </c>
      <c r="D55" s="74">
        <v>6.2</v>
      </c>
      <c r="F55" s="74">
        <v>5</v>
      </c>
      <c r="H55" s="74">
        <v>8</v>
      </c>
      <c r="J55" s="78">
        <v>24</v>
      </c>
      <c r="L55" s="78">
        <v>3</v>
      </c>
      <c r="N55" s="74">
        <v>15</v>
      </c>
      <c r="P55" s="74">
        <v>4</v>
      </c>
      <c r="R55" s="74">
        <v>0</v>
      </c>
      <c r="T55" s="74">
        <v>50</v>
      </c>
      <c r="V55" s="74">
        <v>5</v>
      </c>
      <c r="X55" s="74">
        <v>35</v>
      </c>
      <c r="Z55" s="74">
        <v>45</v>
      </c>
      <c r="AB55" s="74">
        <v>12.45</v>
      </c>
      <c r="AC55" s="74"/>
    </row>
    <row r="56" spans="1:29" x14ac:dyDescent="0.25">
      <c r="A56" s="74">
        <v>4</v>
      </c>
      <c r="C56" s="74">
        <v>10</v>
      </c>
      <c r="D56" s="74">
        <v>6.6</v>
      </c>
      <c r="F56" s="74">
        <v>5</v>
      </c>
      <c r="H56" s="74">
        <v>8</v>
      </c>
      <c r="J56" s="78">
        <v>23</v>
      </c>
      <c r="L56" s="78">
        <v>3.5</v>
      </c>
      <c r="N56" s="74">
        <v>15</v>
      </c>
      <c r="P56" s="74">
        <v>5</v>
      </c>
      <c r="R56" s="74">
        <v>0</v>
      </c>
      <c r="T56" s="74">
        <v>70</v>
      </c>
      <c r="V56" s="74">
        <v>5</v>
      </c>
      <c r="X56" s="74">
        <v>55</v>
      </c>
      <c r="Z56" s="74">
        <v>45</v>
      </c>
      <c r="AB56" s="74">
        <v>19.559999999999999</v>
      </c>
      <c r="AC56" s="74"/>
    </row>
    <row r="57" spans="1:29" x14ac:dyDescent="0.25">
      <c r="A57" s="74">
        <v>4</v>
      </c>
      <c r="C57" s="74">
        <v>11</v>
      </c>
      <c r="D57" s="74">
        <v>6.7</v>
      </c>
      <c r="F57" s="74">
        <v>6</v>
      </c>
      <c r="H57" s="74">
        <v>8</v>
      </c>
      <c r="J57" s="77">
        <v>21</v>
      </c>
      <c r="L57" s="77">
        <v>4</v>
      </c>
      <c r="N57" s="74">
        <v>12</v>
      </c>
      <c r="P57" s="74">
        <v>6</v>
      </c>
      <c r="R57" s="74">
        <v>0</v>
      </c>
      <c r="T57" s="74">
        <v>70</v>
      </c>
      <c r="V57" s="74">
        <v>5</v>
      </c>
      <c r="X57" s="74">
        <v>55</v>
      </c>
      <c r="Z57" s="74">
        <v>70</v>
      </c>
      <c r="AB57" s="74">
        <v>13.56</v>
      </c>
      <c r="AC57" s="74"/>
    </row>
    <row r="58" spans="1:29" x14ac:dyDescent="0.25">
      <c r="A58" s="74">
        <v>4</v>
      </c>
      <c r="C58" s="74">
        <v>12</v>
      </c>
      <c r="D58" s="74">
        <v>6.4</v>
      </c>
      <c r="F58" s="74">
        <v>6</v>
      </c>
      <c r="H58" s="74">
        <v>8</v>
      </c>
      <c r="J58" s="77">
        <v>21</v>
      </c>
      <c r="L58" s="77">
        <v>4</v>
      </c>
      <c r="N58" s="74">
        <v>12</v>
      </c>
      <c r="P58" s="74">
        <v>7</v>
      </c>
      <c r="R58" s="74">
        <v>0</v>
      </c>
      <c r="T58" s="74">
        <v>65</v>
      </c>
      <c r="V58" s="74">
        <v>5</v>
      </c>
      <c r="X58" s="74">
        <v>55</v>
      </c>
      <c r="Z58" s="74">
        <v>70</v>
      </c>
      <c r="AB58" s="74">
        <v>16.559999999999999</v>
      </c>
      <c r="AC58" s="74"/>
    </row>
    <row r="59" spans="1:29" x14ac:dyDescent="0.25">
      <c r="A59" s="74">
        <v>4</v>
      </c>
      <c r="C59" s="74">
        <v>13</v>
      </c>
      <c r="D59" s="74">
        <v>6.5</v>
      </c>
      <c r="F59" s="74">
        <v>6</v>
      </c>
      <c r="H59" s="74">
        <v>8</v>
      </c>
      <c r="J59" s="77">
        <v>17</v>
      </c>
      <c r="L59" s="77">
        <v>3</v>
      </c>
      <c r="N59" s="74">
        <v>12</v>
      </c>
      <c r="P59" s="74">
        <v>1</v>
      </c>
      <c r="R59" s="74">
        <v>0</v>
      </c>
      <c r="T59" s="74">
        <v>65</v>
      </c>
      <c r="V59" s="74">
        <v>40</v>
      </c>
      <c r="X59" s="74">
        <v>55</v>
      </c>
      <c r="Z59" s="74">
        <v>70</v>
      </c>
      <c r="AB59" s="74">
        <v>14.5</v>
      </c>
      <c r="AC59" s="74"/>
    </row>
    <row r="60" spans="1:29" x14ac:dyDescent="0.25">
      <c r="A60" s="74">
        <v>4</v>
      </c>
      <c r="C60" s="74">
        <v>14</v>
      </c>
      <c r="D60" s="74">
        <v>6.7</v>
      </c>
      <c r="F60" s="74">
        <v>6</v>
      </c>
      <c r="H60" s="74">
        <v>8</v>
      </c>
      <c r="J60" s="78">
        <v>21</v>
      </c>
      <c r="L60" s="77">
        <v>3</v>
      </c>
      <c r="N60" s="74">
        <v>11</v>
      </c>
      <c r="O60" s="74">
        <f>AVERAGE(N47:N61)</f>
        <v>10.786666666666667</v>
      </c>
      <c r="P60" s="74">
        <v>0</v>
      </c>
      <c r="Q60" s="74">
        <f>AVERAGE(P47:P61)</f>
        <v>3.6</v>
      </c>
      <c r="R60" s="74">
        <v>0</v>
      </c>
      <c r="S60" s="74">
        <f>AVERAGE(R47:R61)</f>
        <v>0</v>
      </c>
      <c r="T60" s="74">
        <v>80</v>
      </c>
      <c r="U60" s="74">
        <f>AVERAGE(T47:T61)</f>
        <v>68.666666666666671</v>
      </c>
      <c r="V60" s="74">
        <v>35</v>
      </c>
      <c r="W60" s="74">
        <f>AVERAGE(V47:V61)</f>
        <v>20.333333333333332</v>
      </c>
      <c r="X60" s="74">
        <v>60</v>
      </c>
      <c r="Y60" s="74">
        <f>AVERAGE(X47:X61)</f>
        <v>47.333333333333336</v>
      </c>
      <c r="Z60" s="74">
        <v>45</v>
      </c>
      <c r="AA60" s="74">
        <f>AVERAGE(Z47:Z61)</f>
        <v>58.333333333333336</v>
      </c>
      <c r="AB60" s="74">
        <v>12.34</v>
      </c>
      <c r="AC60" s="74">
        <f>AVERAGE(AB47:AB61)</f>
        <v>18.817999999999998</v>
      </c>
    </row>
    <row r="61" spans="1:29" x14ac:dyDescent="0.25">
      <c r="A61" s="74">
        <v>4</v>
      </c>
      <c r="B61" s="74" t="s">
        <v>132</v>
      </c>
      <c r="C61" s="74">
        <v>15</v>
      </c>
      <c r="D61" s="74">
        <v>6.5</v>
      </c>
      <c r="E61" s="74">
        <f>AVERAGE(D47:D61)</f>
        <v>6.4266666666666667</v>
      </c>
      <c r="F61" s="74">
        <v>4</v>
      </c>
      <c r="G61" s="74">
        <f>AVERAGE(F47:F61)</f>
        <v>4.5333333333333332</v>
      </c>
      <c r="H61" s="74">
        <v>8</v>
      </c>
      <c r="I61" s="74">
        <f>AVERAGE(H47:H61)</f>
        <v>8.1333333333333329</v>
      </c>
      <c r="J61" s="78">
        <v>20</v>
      </c>
      <c r="K61" s="74">
        <f>AVERAGE(J47:J61)</f>
        <v>21.333333333333332</v>
      </c>
      <c r="L61" s="77">
        <v>6</v>
      </c>
      <c r="M61" s="74">
        <f>AVERAGE(L47:L61)</f>
        <v>3.5</v>
      </c>
      <c r="N61" s="74">
        <v>11</v>
      </c>
      <c r="O61" s="74">
        <v>12</v>
      </c>
      <c r="P61" s="74">
        <v>0</v>
      </c>
      <c r="Q61" s="74">
        <v>3.83</v>
      </c>
      <c r="R61" s="74">
        <v>0</v>
      </c>
      <c r="S61" s="74">
        <v>0</v>
      </c>
      <c r="T61" s="74">
        <v>90</v>
      </c>
      <c r="U61" s="74">
        <v>70.66</v>
      </c>
      <c r="V61" s="74">
        <v>10</v>
      </c>
      <c r="W61" s="74">
        <v>21.33</v>
      </c>
      <c r="X61" s="74">
        <v>35</v>
      </c>
      <c r="Y61" s="74">
        <v>48.66</v>
      </c>
      <c r="Z61" s="74">
        <v>70</v>
      </c>
      <c r="AA61" s="74">
        <v>58</v>
      </c>
      <c r="AB61" s="74">
        <v>70</v>
      </c>
      <c r="AC61" s="74"/>
    </row>
    <row r="63" spans="1:29" x14ac:dyDescent="0.25">
      <c r="R63" s="74" t="s">
        <v>145</v>
      </c>
      <c r="S63" s="74" t="s">
        <v>139</v>
      </c>
      <c r="T63" s="74" t="s">
        <v>140</v>
      </c>
      <c r="U63" s="74" t="s">
        <v>141</v>
      </c>
      <c r="V63" s="74" t="s">
        <v>142</v>
      </c>
      <c r="W63" s="74" t="s">
        <v>143</v>
      </c>
      <c r="X63" s="74" t="s">
        <v>144</v>
      </c>
    </row>
    <row r="64" spans="1:29" ht="15.75" x14ac:dyDescent="0.25">
      <c r="Q64" s="93" t="s">
        <v>130</v>
      </c>
      <c r="R64" s="74">
        <f>M16</f>
        <v>2.4666666666666668</v>
      </c>
      <c r="S64" s="74">
        <f>O16</f>
        <v>0.66</v>
      </c>
      <c r="T64" s="74">
        <f>Q16</f>
        <v>2.83</v>
      </c>
      <c r="U64" s="74">
        <f>U16</f>
        <v>71.33</v>
      </c>
      <c r="V64" s="74">
        <f>W16</f>
        <v>30</v>
      </c>
      <c r="W64" s="74">
        <f>Y16</f>
        <v>31.5</v>
      </c>
      <c r="X64" s="74">
        <f>AA16</f>
        <v>61.16</v>
      </c>
    </row>
    <row r="65" spans="17:32" ht="15.75" x14ac:dyDescent="0.25">
      <c r="Q65" s="93" t="s">
        <v>131</v>
      </c>
      <c r="R65" s="74">
        <f>M31</f>
        <v>3.3333333333333335</v>
      </c>
      <c r="S65" s="74">
        <f>O31</f>
        <v>1.5</v>
      </c>
      <c r="T65" s="74">
        <f>Q31</f>
        <v>1.66</v>
      </c>
      <c r="U65" s="74">
        <f>U31</f>
        <v>60.66</v>
      </c>
      <c r="V65" s="74">
        <f>W31</f>
        <v>16.829999999999998</v>
      </c>
      <c r="W65" s="74">
        <f>Y31</f>
        <v>43.16</v>
      </c>
      <c r="X65" s="74">
        <f>AA31</f>
        <v>52.5</v>
      </c>
    </row>
    <row r="66" spans="17:32" x14ac:dyDescent="0.25">
      <c r="Q66" s="74" t="s">
        <v>133</v>
      </c>
      <c r="R66" s="74">
        <f>M46</f>
        <v>3.2</v>
      </c>
      <c r="S66" s="74">
        <f>O46</f>
        <v>1</v>
      </c>
      <c r="T66" s="74">
        <f>Q46</f>
        <v>2.66</v>
      </c>
      <c r="U66" s="74">
        <f>U46</f>
        <v>77.66</v>
      </c>
      <c r="V66" s="74">
        <f>W46</f>
        <v>24.5</v>
      </c>
      <c r="W66" s="74">
        <f>Y46</f>
        <v>46.33</v>
      </c>
      <c r="X66" s="74">
        <f>AA46</f>
        <v>67.5</v>
      </c>
      <c r="AF66" s="74">
        <v>10.062666666666669</v>
      </c>
    </row>
    <row r="67" spans="17:32" x14ac:dyDescent="0.25">
      <c r="Q67" s="74" t="s">
        <v>132</v>
      </c>
      <c r="R67" s="74">
        <f>M61</f>
        <v>3.5</v>
      </c>
      <c r="S67" s="74">
        <f>O61</f>
        <v>12</v>
      </c>
      <c r="T67" s="74">
        <f>Q61</f>
        <v>3.83</v>
      </c>
      <c r="U67" s="74">
        <f>U61</f>
        <v>70.66</v>
      </c>
      <c r="V67" s="74">
        <f>W61</f>
        <v>21.33</v>
      </c>
      <c r="W67" s="74">
        <f>Y61</f>
        <v>48.66</v>
      </c>
      <c r="X67" s="74">
        <f>AA61</f>
        <v>58</v>
      </c>
      <c r="AF67" s="74">
        <v>13.124666666666664</v>
      </c>
    </row>
    <row r="68" spans="17:32" x14ac:dyDescent="0.25">
      <c r="AF68" s="74">
        <v>13.14066666666667</v>
      </c>
    </row>
    <row r="69" spans="17:32" x14ac:dyDescent="0.25">
      <c r="AF69" s="74">
        <v>18.817999999999998</v>
      </c>
    </row>
    <row r="85" spans="12:12" x14ac:dyDescent="0.25">
      <c r="L85" s="74">
        <f>17.93/4</f>
        <v>4.4824999999999999</v>
      </c>
    </row>
    <row r="86" spans="12:12" x14ac:dyDescent="0.25">
      <c r="L86" s="74">
        <f>23.38/4</f>
        <v>5.8449999999999998</v>
      </c>
    </row>
    <row r="87" spans="12:12" x14ac:dyDescent="0.25">
      <c r="L87" s="74">
        <f>24.07/4</f>
        <v>6.0175000000000001</v>
      </c>
    </row>
    <row r="88" spans="12:12" x14ac:dyDescent="0.25">
      <c r="L88" s="74">
        <f>21.33/4</f>
        <v>5.3324999999999996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Emergência plântulas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oito</dc:creator>
  <cp:lastModifiedBy>ELOISA</cp:lastModifiedBy>
  <cp:lastPrinted>2016-10-17T20:32:34Z</cp:lastPrinted>
  <dcterms:created xsi:type="dcterms:W3CDTF">2016-10-15T13:53:50Z</dcterms:created>
  <dcterms:modified xsi:type="dcterms:W3CDTF">2018-10-11T13:53:53Z</dcterms:modified>
</cp:coreProperties>
</file>